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M8\"/>
    </mc:Choice>
  </mc:AlternateContent>
  <bookViews>
    <workbookView xWindow="0" yWindow="0" windowWidth="20490" windowHeight="7755"/>
  </bookViews>
  <sheets>
    <sheet name="Cerere de Finantare" sheetId="1" r:id="rId1"/>
    <sheet name="Anexa 1" sheetId="2" r:id="rId2"/>
    <sheet name="Anexa 2" sheetId="3" r:id="rId3"/>
    <sheet name="Anexa 3" sheetId="4" r:id="rId4"/>
  </sheets>
  <calcPr calcId="152511"/>
</workbook>
</file>

<file path=xl/calcChain.xml><?xml version="1.0" encoding="utf-8"?>
<calcChain xmlns="http://schemas.openxmlformats.org/spreadsheetml/2006/main">
  <c r="AQ11" i="2" l="1"/>
  <c r="AZ11" i="2"/>
  <c r="AQ22" i="2"/>
  <c r="AZ22" i="2"/>
  <c r="AQ23" i="2"/>
  <c r="AZ23" i="2"/>
  <c r="AQ34" i="2"/>
  <c r="AZ34" i="2"/>
  <c r="AQ37" i="2"/>
  <c r="AZ37" i="2"/>
  <c r="AQ40" i="2"/>
  <c r="AZ40" i="2"/>
  <c r="AQ54" i="2"/>
  <c r="AZ54" i="2"/>
  <c r="AQ65" i="2"/>
  <c r="AQ83" i="2"/>
  <c r="AQ85" i="2"/>
  <c r="AQ66" i="2"/>
  <c r="AZ66" i="2"/>
  <c r="AZ65" i="2"/>
  <c r="AQ77" i="2"/>
  <c r="AZ77" i="2"/>
  <c r="AQ80" i="2"/>
  <c r="AZ80" i="2"/>
  <c r="AZ83" i="2"/>
  <c r="AQ96" i="2"/>
  <c r="AZ96" i="2"/>
  <c r="AQ100" i="2"/>
  <c r="AZ100" i="2"/>
  <c r="AQ112" i="2"/>
  <c r="AZ112" i="2"/>
  <c r="AZ119" i="2"/>
  <c r="AQ124" i="2"/>
  <c r="AZ124" i="2"/>
  <c r="AQ127" i="2"/>
  <c r="AQ132" i="2"/>
  <c r="AQ128" i="2"/>
  <c r="AZ128" i="2"/>
  <c r="AZ127" i="2"/>
  <c r="AQ20" i="3"/>
  <c r="AZ20" i="3"/>
  <c r="AQ23" i="3"/>
  <c r="AZ23" i="3"/>
  <c r="AQ28" i="3"/>
  <c r="AQ29" i="3"/>
  <c r="AQ31" i="3"/>
  <c r="AZ28" i="3"/>
  <c r="AZ29" i="3"/>
  <c r="AQ53" i="3"/>
  <c r="AZ53" i="3"/>
  <c r="AQ56" i="3"/>
  <c r="AZ56" i="3"/>
  <c r="AQ61" i="3"/>
  <c r="AQ62" i="3"/>
  <c r="AQ64" i="3"/>
  <c r="AZ61" i="3"/>
  <c r="AZ62" i="3"/>
  <c r="AQ83" i="3"/>
  <c r="AZ83" i="3"/>
  <c r="AQ86" i="3"/>
  <c r="AZ86" i="3"/>
  <c r="AQ92" i="3"/>
  <c r="AZ92" i="3"/>
  <c r="AQ93" i="3"/>
  <c r="AQ95" i="3"/>
  <c r="AZ93" i="3"/>
  <c r="AQ19" i="4"/>
  <c r="AZ19" i="4"/>
  <c r="AQ21" i="4"/>
  <c r="AQ26" i="4"/>
  <c r="AZ26" i="4"/>
  <c r="AQ29" i="4"/>
  <c r="AQ37" i="4"/>
  <c r="AZ29" i="4"/>
  <c r="AZ37" i="4"/>
  <c r="AQ60" i="4"/>
  <c r="AQ62" i="4"/>
  <c r="AZ60" i="4"/>
  <c r="AQ67" i="4"/>
  <c r="AZ67" i="4"/>
  <c r="AQ70" i="4"/>
  <c r="AZ70" i="4"/>
  <c r="AQ78" i="4"/>
  <c r="AZ78" i="4"/>
  <c r="AQ101" i="4"/>
  <c r="AZ101" i="4"/>
  <c r="AQ103" i="4"/>
  <c r="AQ108" i="4"/>
  <c r="AZ108" i="4"/>
  <c r="AQ111" i="4"/>
  <c r="AQ119" i="4"/>
  <c r="AZ111" i="4"/>
  <c r="AZ119" i="4"/>
  <c r="AJ284" i="1"/>
  <c r="AS284" i="1"/>
  <c r="BA285" i="1"/>
  <c r="BA286" i="1"/>
  <c r="BA287" i="1"/>
  <c r="BA288" i="1"/>
  <c r="AJ289" i="1"/>
  <c r="AS289" i="1"/>
  <c r="BA290" i="1"/>
  <c r="BA291" i="1"/>
  <c r="BA292" i="1"/>
  <c r="BA293" i="1"/>
  <c r="BA294" i="1"/>
  <c r="BA295" i="1"/>
  <c r="AJ297" i="1"/>
  <c r="AJ298" i="1"/>
  <c r="BA298" i="1"/>
  <c r="AS298" i="1"/>
  <c r="AS297" i="1"/>
  <c r="BA299" i="1"/>
  <c r="BA300" i="1"/>
  <c r="BA301" i="1"/>
  <c r="BA302" i="1"/>
  <c r="BA303" i="1"/>
  <c r="BA304" i="1"/>
  <c r="AJ305" i="1"/>
  <c r="BA305" i="1"/>
  <c r="AJ306" i="1"/>
  <c r="AS306" i="1"/>
  <c r="AS305" i="1"/>
  <c r="BA307" i="1"/>
  <c r="BA308" i="1"/>
  <c r="BA309" i="1"/>
  <c r="BA310" i="1"/>
  <c r="AJ311" i="1"/>
  <c r="AS311" i="1"/>
  <c r="BA311" i="1"/>
  <c r="BA312" i="1"/>
  <c r="BA313" i="1"/>
  <c r="AS314" i="1"/>
  <c r="AS317" i="1"/>
  <c r="AS319" i="1"/>
  <c r="BA316" i="1"/>
  <c r="BA318" i="1"/>
  <c r="BA327" i="1"/>
  <c r="AJ328" i="1"/>
  <c r="AS328" i="1"/>
  <c r="BA328" i="1"/>
  <c r="BA329" i="1"/>
  <c r="BA330" i="1"/>
  <c r="BA331" i="1"/>
  <c r="AJ332" i="1"/>
  <c r="AS332" i="1"/>
  <c r="AI335" i="1"/>
  <c r="AJ335" i="1"/>
  <c r="AS335" i="1"/>
  <c r="AJ348" i="1"/>
  <c r="BA348" i="1"/>
  <c r="AS348" i="1"/>
  <c r="BA349" i="1"/>
  <c r="BA350" i="1"/>
  <c r="BA351" i="1"/>
  <c r="BA352" i="1"/>
  <c r="BA353" i="1"/>
  <c r="AJ355" i="1"/>
  <c r="AS355" i="1"/>
  <c r="BA356" i="1"/>
  <c r="BA357" i="1"/>
  <c r="BA358" i="1"/>
  <c r="BA359" i="1"/>
  <c r="BA360" i="1"/>
  <c r="BA361" i="1"/>
  <c r="AJ362" i="1"/>
  <c r="BA362" i="1"/>
  <c r="AS362" i="1"/>
  <c r="BA363" i="1"/>
  <c r="BA364" i="1"/>
  <c r="BA365" i="1"/>
  <c r="BA366" i="1"/>
  <c r="BA367" i="1"/>
  <c r="BA368" i="1"/>
  <c r="BA369" i="1"/>
  <c r="AJ370" i="1"/>
  <c r="AS370" i="1"/>
  <c r="BA370" i="1"/>
  <c r="BA371" i="1"/>
  <c r="BA372" i="1"/>
  <c r="AJ373" i="1"/>
  <c r="BA373" i="1"/>
  <c r="AS373" i="1"/>
  <c r="AJ374" i="1"/>
  <c r="AS374" i="1"/>
  <c r="BA374" i="1"/>
  <c r="BA375" i="1"/>
  <c r="BA376" i="1"/>
  <c r="BA377" i="1"/>
  <c r="AG378" i="1"/>
  <c r="AH378" i="1"/>
  <c r="AJ378" i="1"/>
  <c r="AJ379" i="1"/>
  <c r="BA379" i="1"/>
  <c r="AS379" i="1"/>
  <c r="BA380" i="1"/>
  <c r="BA381" i="1"/>
  <c r="BA382" i="1"/>
  <c r="BA383" i="1"/>
  <c r="BA384" i="1"/>
  <c r="BA385" i="1"/>
  <c r="AJ387" i="1"/>
  <c r="AS387" i="1"/>
  <c r="BA388" i="1"/>
  <c r="BA389" i="1"/>
  <c r="AJ390" i="1"/>
  <c r="AS390" i="1"/>
  <c r="AS386" i="1"/>
  <c r="BA390" i="1"/>
  <c r="BA391" i="1"/>
  <c r="BA392" i="1"/>
  <c r="BA393" i="1"/>
  <c r="BA394" i="1"/>
  <c r="BA395" i="1"/>
  <c r="BA396" i="1"/>
  <c r="BA397" i="1"/>
  <c r="AJ398" i="1"/>
  <c r="BA398" i="1"/>
  <c r="AS398" i="1"/>
  <c r="BA399" i="1"/>
  <c r="BA400" i="1"/>
  <c r="BA403" i="1"/>
  <c r="BA405" i="1"/>
  <c r="BA414" i="1"/>
  <c r="AJ415" i="1"/>
  <c r="AS415" i="1"/>
  <c r="AS419" i="1"/>
  <c r="BA416" i="1"/>
  <c r="BA417" i="1"/>
  <c r="BA418" i="1"/>
  <c r="AI422" i="1"/>
  <c r="AJ422" i="1"/>
  <c r="AS422" i="1"/>
  <c r="AQ435" i="1"/>
  <c r="AZ435" i="1"/>
  <c r="AQ446" i="1"/>
  <c r="AQ464" i="1"/>
  <c r="AQ466" i="1"/>
  <c r="AQ447" i="1"/>
  <c r="AZ447" i="1"/>
  <c r="AZ446" i="1"/>
  <c r="AQ458" i="1"/>
  <c r="AZ458" i="1"/>
  <c r="AQ461" i="1"/>
  <c r="AZ461" i="1"/>
  <c r="AZ464" i="1"/>
  <c r="AQ479" i="1"/>
  <c r="AZ479" i="1"/>
  <c r="AQ483" i="1"/>
  <c r="AZ483" i="1"/>
  <c r="AQ495" i="1"/>
  <c r="AZ495" i="1"/>
  <c r="AZ502" i="1"/>
  <c r="AQ507" i="1"/>
  <c r="AZ507" i="1"/>
  <c r="AQ510" i="1"/>
  <c r="AQ511" i="1"/>
  <c r="AZ511" i="1"/>
  <c r="AZ510" i="1"/>
  <c r="AQ515" i="1"/>
  <c r="AQ540" i="1"/>
  <c r="AZ540" i="1"/>
  <c r="AQ543" i="1"/>
  <c r="AZ543" i="1"/>
  <c r="AQ548" i="1"/>
  <c r="AQ549" i="1"/>
  <c r="AQ551" i="1"/>
  <c r="AZ548" i="1"/>
  <c r="AZ549" i="1"/>
  <c r="AQ571" i="1"/>
  <c r="AZ571" i="1"/>
  <c r="AQ574" i="1"/>
  <c r="AZ574" i="1"/>
  <c r="AQ580" i="1"/>
  <c r="AQ581" i="1"/>
  <c r="AQ583" i="1"/>
  <c r="AZ580" i="1"/>
  <c r="AZ581" i="1"/>
  <c r="AQ620" i="1"/>
  <c r="AZ620" i="1"/>
  <c r="AQ622" i="1"/>
  <c r="AQ627" i="1"/>
  <c r="AZ627" i="1"/>
  <c r="AQ630" i="1"/>
  <c r="AZ630" i="1"/>
  <c r="AZ638" i="1"/>
  <c r="AQ638" i="1"/>
  <c r="AQ663" i="1"/>
  <c r="AQ665" i="1"/>
  <c r="AZ663" i="1"/>
  <c r="AQ670" i="1"/>
  <c r="AZ670" i="1"/>
  <c r="AQ673" i="1"/>
  <c r="AQ681" i="1"/>
  <c r="AQ683" i="1"/>
  <c r="AZ673" i="1"/>
  <c r="AZ681" i="1"/>
  <c r="AQ640" i="1"/>
  <c r="AZ515" i="1"/>
  <c r="AJ386" i="1"/>
  <c r="BA386" i="1"/>
  <c r="BA387" i="1"/>
  <c r="AS354" i="1"/>
  <c r="AS401" i="1"/>
  <c r="AS404" i="1"/>
  <c r="AS411" i="1"/>
  <c r="AJ411" i="1"/>
  <c r="BA332" i="1"/>
  <c r="AH333" i="1"/>
  <c r="AS324" i="1"/>
  <c r="AJ324" i="1"/>
  <c r="BA297" i="1"/>
  <c r="AQ80" i="4"/>
  <c r="AQ39" i="4"/>
  <c r="AQ42" i="2"/>
  <c r="BA284" i="1"/>
  <c r="AJ314" i="1"/>
  <c r="BA355" i="1"/>
  <c r="AG296" i="1"/>
  <c r="AH296" i="1"/>
  <c r="AJ296" i="1"/>
  <c r="BA289" i="1"/>
  <c r="AQ121" i="4"/>
  <c r="AZ132" i="2"/>
  <c r="AQ134" i="2"/>
  <c r="AQ517" i="1"/>
  <c r="BA415" i="1"/>
  <c r="AJ419" i="1"/>
  <c r="AJ354" i="1"/>
  <c r="AI333" i="1"/>
  <c r="AJ333" i="1"/>
  <c r="BA306" i="1"/>
  <c r="AI296" i="1"/>
  <c r="BA314" i="1"/>
  <c r="AF315" i="1"/>
  <c r="AJ317" i="1"/>
  <c r="AI315" i="1"/>
  <c r="AJ315" i="1"/>
  <c r="AI420" i="1"/>
  <c r="AJ420" i="1"/>
  <c r="BA419" i="1"/>
  <c r="AH420" i="1"/>
  <c r="BA354" i="1"/>
  <c r="AI378" i="1"/>
  <c r="AJ401" i="1"/>
  <c r="AS323" i="1"/>
  <c r="AJ323" i="1"/>
  <c r="AJ319" i="1"/>
  <c r="BA319" i="1"/>
  <c r="BA317" i="1"/>
  <c r="AJ320" i="1"/>
  <c r="AS322" i="1"/>
  <c r="AJ322" i="1"/>
  <c r="BA401" i="1"/>
  <c r="AJ404" i="1"/>
  <c r="AF402" i="1"/>
  <c r="AI402" i="1"/>
  <c r="AJ402" i="1"/>
  <c r="BA404" i="1"/>
  <c r="AJ407" i="1"/>
  <c r="AS409" i="1"/>
  <c r="AJ409" i="1"/>
  <c r="AS410" i="1"/>
  <c r="AJ410" i="1"/>
</calcChain>
</file>

<file path=xl/sharedStrings.xml><?xml version="1.0" encoding="utf-8"?>
<sst xmlns="http://schemas.openxmlformats.org/spreadsheetml/2006/main" count="1182" uniqueCount="599">
  <si>
    <t>MINISTERUL AGRICULTURII ŞI DEZVOLTĂRII RURALE</t>
  </si>
  <si>
    <t>AGENŢIA PENTRU FINANŢAREA INVESTIŢIILOR RURALE</t>
  </si>
  <si>
    <t>SECŢIUNE GENERALĂ</t>
  </si>
  <si>
    <t>DATE DE ÎNREGISTRARE</t>
  </si>
  <si>
    <t>NUME ŞI PRENUME DIRECTOR GENERAL</t>
  </si>
  <si>
    <t>ADJUNCT CRFIR</t>
  </si>
  <si>
    <t>Se completează de către Agenția pentru Finanțarea Investițiilor Rurale -Centrul</t>
  </si>
  <si>
    <t>Regional- Programul FEADR 2014-2020</t>
  </si>
  <si>
    <t>CRFIR</t>
  </si>
  <si>
    <t>Semnătura Director General Adjunct CRFIR</t>
  </si>
  <si>
    <t>Ştampila CRFIR</t>
  </si>
  <si>
    <t xml:space="preserve">Număr </t>
  </si>
  <si>
    <t>înregistrare</t>
  </si>
  <si>
    <t>Data Înregistrării</t>
  </si>
  <si>
    <t>Numele şi prenumele persoanei care înregistrează</t>
  </si>
  <si>
    <t>Semnătura:</t>
  </si>
  <si>
    <t>Data primirii cererii de finanţare la contractare:</t>
  </si>
  <si>
    <t>Se completează de către solicitant</t>
  </si>
  <si>
    <t>A PREZENTARE GENERALĂ</t>
  </si>
  <si>
    <t>A1 Măsura</t>
  </si>
  <si>
    <t>Sub-măsura 19.2</t>
  </si>
  <si>
    <t>Măsura M8/DI6B Investiţii în infrastructura socială de bază</t>
  </si>
  <si>
    <t>Tip investitie:</t>
  </si>
  <si>
    <t>Infrastructura educatională si socială</t>
  </si>
  <si>
    <t xml:space="preserve">Conţinutul cadru al documentaţiei tehnico-economice faza SF/DALI conform : </t>
  </si>
  <si>
    <t>H.G. nr. 28/2008</t>
  </si>
  <si>
    <t>A2 Denumire solicitant:</t>
  </si>
  <si>
    <t>H.G. nr. 907/2016</t>
  </si>
  <si>
    <t>A3 Titlu proiect:</t>
  </si>
  <si>
    <t>A4 Descrierea succintă a proiectului:</t>
  </si>
  <si>
    <t>A5 Amplasarea proiectului:</t>
  </si>
  <si>
    <t>Regiunea de dezvoltare:</t>
  </si>
  <si>
    <t>Judeţ:</t>
  </si>
  <si>
    <t>Obiectivele investiţiei</t>
  </si>
  <si>
    <t>Judeţ</t>
  </si>
  <si>
    <t>Comună/Oraş</t>
  </si>
  <si>
    <t>Sat/Sector</t>
  </si>
  <si>
    <t>A6 Date despre tipul de proiect şi beneficiar:</t>
  </si>
  <si>
    <t>A6.1</t>
  </si>
  <si>
    <t>Investiţie nouă</t>
  </si>
  <si>
    <t>A6.2</t>
  </si>
  <si>
    <t>Comune şi ADI</t>
  </si>
  <si>
    <t>Lucrări de intervenție</t>
  </si>
  <si>
    <t>Alt tip de solicitant</t>
  </si>
  <si>
    <t>A6.3</t>
  </si>
  <si>
    <t>Prescorare</t>
  </si>
  <si>
    <t>puncte</t>
  </si>
  <si>
    <t>A6.4</t>
  </si>
  <si>
    <t>Alocare financiară</t>
  </si>
  <si>
    <t xml:space="preserve">  Restul Teritoriului (N)</t>
  </si>
  <si>
    <t xml:space="preserve">  Suerd (S)</t>
  </si>
  <si>
    <t>A6.3.1 Detaliere criterii de selecţie îndeplinite:</t>
  </si>
  <si>
    <t xml:space="preserve">  ITI (I)</t>
  </si>
  <si>
    <t xml:space="preserve">  Zona Montana (M)</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</si>
  <si>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</si>
  <si>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</si>
  <si>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</si>
  <si>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</si>
  <si>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</si>
  <si>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</si>
  <si>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</si>
  <si>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</si>
  <si>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</si>
  <si>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</si>
  <si>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</si>
  <si>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</si>
  <si>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</si>
  <si>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</si>
  <si>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</si>
  <si>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</si>
  <si>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</si>
  <si>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</si>
  <si>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</si>
  <si>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</si>
  <si>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</si>
  <si>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</si>
  <si>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</si>
  <si>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</si>
  <si>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</si>
  <si>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</si>
  <si>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</si>
  <si>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</si>
  <si>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</si>
  <si>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</si>
  <si>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</si>
  <si>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</si>
  <si>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</si>
  <si>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</si>
  <si>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</si>
  <si>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</si>
  <si>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</si>
  <si>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</si>
  <si>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</si>
  <si>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</si>
  <si>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</si>
  <si>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</si>
  <si>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</si>
  <si>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</si>
  <si>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</si>
  <si>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</si>
  <si>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</si>
  <si>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</si>
  <si>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</si>
  <si>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Paşaport</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</si>
  <si>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</si>
  <si>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</si>
  <si>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</si>
  <si>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</si>
  <si>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</si>
  <si>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</si>
  <si>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</si>
  <si>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</si>
  <si>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</si>
  <si>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</si>
  <si>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</si>
  <si>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</si>
  <si>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</si>
  <si>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</si>
  <si>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</si>
  <si>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</si>
  <si>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</si>
  <si>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</si>
  <si>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</si>
  <si>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</si>
  <si>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</si>
  <si>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</si>
  <si>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</si>
  <si>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</si>
  <si>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Alte programe internaționale*</t>
  </si>
  <si>
    <t>* se completează de către solicitant cu denumirea programului</t>
  </si>
  <si>
    <t xml:space="preserve">REGULI DE COMPLETARE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</si>
  <si>
    <t>Buget Indicativ - HG 28/2008</t>
  </si>
  <si>
    <t>Curs EURO</t>
  </si>
  <si>
    <t>Data întocmirii devizului general din SF/DALI</t>
  </si>
  <si>
    <t>Măsura</t>
  </si>
  <si>
    <t>M8/DI6B</t>
  </si>
  <si>
    <t>Denumirea capitolelor de cheltuieli</t>
  </si>
  <si>
    <t>Cheltuieli eligibile</t>
  </si>
  <si>
    <t>Cheltuieli neeligibile</t>
  </si>
  <si>
    <t>Total</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</si>
  <si>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</si>
  <si>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</si>
  <si>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</si>
  <si>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</si>
  <si>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</si>
  <si>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</si>
  <si>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</si>
  <si>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3.1 Studii de teren</t>
  </si>
  <si>
    <t>3.2 Obţinerea de avize, acorduri şi autorizaţii</t>
  </si>
  <si>
    <t>3.3 Proiectare şi inginerie</t>
  </si>
  <si>
    <t>3.4 Organizarea procedurilor de achiziţie</t>
  </si>
  <si>
    <t>3.5 Consultanţă</t>
  </si>
  <si>
    <t>3.6 Asistenţă tehnică</t>
  </si>
  <si>
    <t>Verificare încadrare cheltuieli capitolul 3</t>
  </si>
  <si>
    <t>Capitolul 4 Cheltuieli pentru investiţia de bază - total, din care:</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</si>
  <si>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</si>
  <si>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</si>
  <si>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</si>
  <si>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</si>
  <si>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</si>
  <si>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</si>
  <si>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</si>
  <si>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</si>
  <si>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</si>
  <si>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</si>
  <si>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</si>
  <si>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</si>
  <si>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</si>
  <si>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</si>
  <si>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</si>
  <si>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</si>
  <si>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</si>
  <si>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</si>
  <si>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</si>
  <si>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</si>
  <si>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</si>
  <si>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</si>
  <si>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LEI</t>
  </si>
  <si>
    <t>VALOARE TOTALĂ</t>
  </si>
  <si>
    <t>VALOARE ELIGIBILĂ</t>
  </si>
  <si>
    <t>VALOARE NEELIGIBILĂ</t>
  </si>
  <si>
    <t>Plan Financiar</t>
  </si>
  <si>
    <t>Cheltuieli eligibile EURO</t>
  </si>
  <si>
    <t>Cheltuieli neeligibile EURO</t>
  </si>
  <si>
    <t>Ajutor public nerambursabil (contribuţie UE şi cofinanţare naţională)</t>
  </si>
  <si>
    <t>Cofinantare privata, din care:</t>
  </si>
  <si>
    <t>- autofinantare</t>
  </si>
  <si>
    <t>- imprumuturi</t>
  </si>
  <si>
    <t>Buget local</t>
  </si>
  <si>
    <t>TOTAL PROIECT</t>
  </si>
  <si>
    <t>Procent contribuţie publică</t>
  </si>
  <si>
    <t>%</t>
  </si>
  <si>
    <t>Avans solicitat</t>
  </si>
  <si>
    <t>Procent avans solicitat ca procent din ajutorul public nerambursabil</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</si>
  <si>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</si>
  <si>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</si>
  <si>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</si>
  <si>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</si>
  <si>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</si>
  <si>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</si>
  <si>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</si>
  <si>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</si>
  <si>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</si>
  <si>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</si>
  <si>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</si>
  <si>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</si>
  <si>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</si>
  <si>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</si>
  <si>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</si>
  <si>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</si>
  <si>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</si>
  <si>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</si>
  <si>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</si>
  <si>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</si>
  <si>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3.6 Organizarea procedurilor de achiziţie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</si>
  <si>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</si>
  <si>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</si>
  <si>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</si>
  <si>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</si>
  <si>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</si>
  <si>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</si>
  <si>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</si>
  <si>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3.8.2 Dirigenție de șantier</t>
  </si>
  <si>
    <t>4.2 Montaj utilaje, echipamente tehnologice şi funcţionale</t>
  </si>
  <si>
    <t>4.3 Utilaje, echipamente tehnologice şi funcţionale care necesită montaj</t>
  </si>
  <si>
    <t>4.4 Utilaje, echipamente tehnologice şi funcţionale care nu necesită montaj şi echipamente de transport</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</si>
  <si>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</si>
  <si>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</si>
  <si>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</si>
  <si>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</si>
  <si>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</si>
  <si>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</si>
  <si>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</si>
  <si>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</si>
  <si>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</si>
  <si>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A1
HG 28/2008</t>
  </si>
  <si>
    <t>Nr.1</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</si>
  <si>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</si>
  <si>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</si>
  <si>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</si>
  <si>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</si>
  <si>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</si>
  <si>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</si>
  <si>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</si>
  <si>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</si>
  <si>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</si>
  <si>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</si>
  <si>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</si>
  <si>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</si>
  <si>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</si>
  <si>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</si>
  <si>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</si>
  <si>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</si>
  <si>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</si>
  <si>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</si>
  <si>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</si>
  <si>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</si>
  <si>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</si>
  <si>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</si>
  <si>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</si>
  <si>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</si>
  <si>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</si>
  <si>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</si>
  <si>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</si>
  <si>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</si>
  <si>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</si>
  <si>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</si>
  <si>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</si>
  <si>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</si>
  <si>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</si>
  <si>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</si>
  <si>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</si>
  <si>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</si>
  <si>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</si>
  <si>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</si>
  <si>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</si>
  <si>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Notă: Pentru a adăuga o nouă anexă accesaţi foaia (sheet) corespunzătoare sau click aici</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</si>
  <si>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</si>
  <si>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</si>
  <si>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</si>
  <si>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</si>
  <si>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</si>
  <si>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</si>
  <si>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</si>
  <si>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</si>
  <si>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</si>
  <si>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</si>
  <si>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</si>
  <si>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</si>
  <si>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</si>
  <si>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</si>
  <si>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</si>
  <si>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</si>
  <si>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</si>
  <si>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</si>
  <si>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</si>
  <si>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</si>
  <si>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</si>
  <si>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</si>
  <si>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</si>
  <si>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</si>
  <si>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</si>
  <si>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</si>
  <si>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</si>
  <si>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</si>
  <si>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</si>
  <si>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</si>
  <si>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</si>
  <si>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</si>
  <si>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</si>
  <si>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</si>
  <si>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</si>
  <si>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</si>
  <si>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</si>
  <si>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</si>
  <si>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</si>
  <si>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</si>
  <si>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</si>
  <si>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</si>
  <si>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</si>
  <si>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</si>
  <si>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28/2008</t>
  </si>
  <si>
    <t>DEVIZ PE OBIECT *</t>
  </si>
  <si>
    <t>(Descriere obiect de construcţie)</t>
  </si>
  <si>
    <t>Nr. crt.</t>
  </si>
  <si>
    <t>Denumire</t>
  </si>
  <si>
    <t>Valoarea pe categorii de lucrări, fară TVA - EURO</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</si>
  <si>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</si>
  <si>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</si>
  <si>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</si>
  <si>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</si>
  <si>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</si>
  <si>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</si>
  <si>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Instalaţii de încălzire, ventilare, climatizare. PSI, radio-tv, intranet</t>
  </si>
  <si>
    <t>Instalaţii de alimentare cu gaze naturale</t>
  </si>
  <si>
    <t>Instalaţii de telecomunicaţii</t>
  </si>
  <si>
    <t>TOTAL I ( fără TVA)</t>
  </si>
  <si>
    <t>II - MONTAJ</t>
  </si>
  <si>
    <t>Montaj utilaje şi echipamente tehnologice</t>
  </si>
  <si>
    <t>TOTAL II ( fără TVA)</t>
  </si>
  <si>
    <t>III - PROCURARE</t>
  </si>
  <si>
    <t>Utilaje şi echipamente tehnologice</t>
  </si>
  <si>
    <t>Utilaje şi echipamente de transport, utilaje şi echipamente fară montaj, mijloace de transport, alte achiziţii specifice</t>
  </si>
  <si>
    <t>Dotări</t>
  </si>
  <si>
    <t>TOTAL III ( fără TVA)</t>
  </si>
  <si>
    <t>TOTAL ( TOTAL I + TOTAL II +TOTAL III) fără TVA</t>
  </si>
  <si>
    <t>TVA aferent cheltuielilor eligibile şi neeligibile</t>
  </si>
  <si>
    <t>TOTAL DEVIZ PE OBIECT (inclusiv TVA)</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</si>
  <si>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</si>
  <si>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</si>
  <si>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</si>
  <si>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</si>
  <si>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</si>
  <si>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</si>
  <si>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</si>
  <si>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</si>
  <si>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</si>
  <si>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</si>
  <si>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</si>
  <si>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</si>
  <si>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</si>
  <si>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</si>
  <si>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</si>
  <si>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</si>
  <si>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</si>
  <si>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</si>
  <si>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</si>
  <si>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Situaţia achiziţiilor publice efectuate până la depunerea Cererii de finanţare cu respectarea condiţiilor de eligibilitate a cheltuielilor prevăzute în fişa Măsurii M8/DI6B</t>
  </si>
  <si>
    <t>Obiectul contractului</t>
  </si>
  <si>
    <t>Valoarea reală                         (Lei)</t>
  </si>
  <si>
    <t>Procedura aplicată</t>
  </si>
  <si>
    <t>Data începerii procedurii (zz/ll/aaaa)</t>
  </si>
  <si>
    <t>Data finalizarii procedurii (zz/ll/aaaa)</t>
  </si>
  <si>
    <t>Stadiul procedurii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</si>
  <si>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</si>
  <si>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</si>
  <si>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</si>
  <si>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</si>
  <si>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</si>
  <si>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
HG 28/2008</t>
  </si>
  <si>
    <t>Deviz capitolul 2- Cheltuieli pentru asigurarea utilităţilor necesare obiectivului - EURO</t>
  </si>
  <si>
    <t>Alimentare cu apă</t>
  </si>
  <si>
    <t>Canalizare</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</si>
  <si>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</si>
  <si>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</si>
  <si>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</si>
  <si>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</si>
  <si>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</si>
  <si>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</si>
  <si>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</si>
  <si>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</si>
  <si>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</si>
  <si>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 xml:space="preserve">5.1 </t>
  </si>
  <si>
    <t>Organizare de şantier</t>
  </si>
  <si>
    <t>5.1.1</t>
  </si>
  <si>
    <t>lucrări de construcţii şi instalaţii aferente organizării de şantier</t>
  </si>
  <si>
    <t>5.1.2</t>
  </si>
  <si>
    <t>cheltuieli conexe organizării de şantier</t>
  </si>
  <si>
    <t>5.2</t>
  </si>
  <si>
    <t>Comisioane, taxe</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</si>
  <si>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</si>
  <si>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</si>
  <si>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</si>
  <si>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</si>
  <si>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</si>
  <si>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</si>
  <si>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5.3</t>
  </si>
  <si>
    <t xml:space="preserve"> Cheltuieli diverse si neprevazute</t>
  </si>
  <si>
    <t>TOTAL DEVIZ CAPITOLUL 5</t>
  </si>
  <si>
    <t>VALOARE TVA aferentă cheltuielilor eligibile şi neeligibile</t>
  </si>
  <si>
    <t>TOTAL DEVIZ CAPITOLUL 5 ( inclusiv TVA)</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</si>
  <si>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</si>
  <si>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</si>
  <si>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</si>
  <si>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</si>
  <si>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</si>
  <si>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</si>
  <si>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</si>
  <si>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</si>
  <si>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</si>
  <si>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</si>
  <si>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</si>
  <si>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</si>
  <si>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</si>
  <si>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SECTIUNE SPECIFICA MASURA M8/DI6B</t>
  </si>
  <si>
    <t>D. ALTE INFORMAȚII :</t>
  </si>
  <si>
    <t>Programarea proiectului:</t>
  </si>
  <si>
    <t>Numar luni de implementare</t>
  </si>
  <si>
    <t>E. LISTA DOCUMENTELOR ANEXATE PROIECTELOR AFERENTE MĂSURII M8/DI6B</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</si>
  <si>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</si>
  <si>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</si>
  <si>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</si>
  <si>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</si>
  <si>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</si>
  <si>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</si>
  <si>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</si>
  <si>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</si>
  <si>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</si>
  <si>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</si>
  <si>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1. Studiu de Fezabilitate/Documentaţie de Avizare pentru Lucrări de Intervenţii, întocmite, avizate și verificate în condițiile legii și însoțite de toate studiile, expertizele, vizele și acordurile specifice fiecărui tip de investiție, conform reglementărilor legale în vigoare.</t>
  </si>
  <si>
    <t>2.1 Certificat de Urbanism, completat și eliberat conform reglementărilor legale în vigoare și aflate în termenul de valabilitate la data depunerii cererii de finanțare.</t>
  </si>
  <si>
    <t>3.1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</si>
  <si>
    <t>3.2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</si>
  <si>
    <t>3.3 Avizul administratorului terenului aparţinând domeniului public, altul  decat cel administrat de primarie (dacă este cazul)</t>
  </si>
  <si>
    <t>3.4 Documente doveditoare de către celelalte categorii de beneficiari privind dreptul de proprietate/ dreptul de uz, uzufruct, superficie, servitute/ administrare pe o perioadă de 10 ani, asupra bunurilor imobile lac are se vor efectua lucrări, conform cererii de finanţare</t>
  </si>
  <si>
    <t>4. Document care să ateste că a depus documentaţia la ANPM:</t>
  </si>
  <si>
    <t>4.1 Clasarea notificării
sau</t>
  </si>
  <si>
    <t>4.2 Decizia etapei de încadrare, ca document final (prin care se precizează că proiectul nu se supune evaluării impactului asupra mediului şi nici evaluării adecvate)
sau</t>
  </si>
  <si>
    <t>4.3 Acord de mediu în cazul în care se impune evaluarea impactului
preconizat asupra mediului
sau</t>
  </si>
  <si>
    <t>4.4 Acord de mediu în cazul evaluării impactului asupra mediului și de
evaluare adecvată (dacă este cazul).</t>
  </si>
  <si>
    <t>4.5 Aviz Natura 2000 pentru proiectele care impun doar evaluare
adecvată.</t>
  </si>
  <si>
    <t>5.Hotărârea Consiliului Local/ Hotărârea Adunării Generale pentru celelalte categorii de beneficiari pentru implementarea proiectului, cu referire la însuşirea/aprobarea următoarelor puncte (obligatorii):
- necesitatea, oportunitatea și potenţialul economic al investiţiei;
- lucrările vor fi prevăzute în bugetul/bugetele local/e pentru perioada de realizare a investiţiei în cazul obţinerii finanţării;
- angajamentul că proiectul nu va fi generator de venit, daca este cazul;
- angajamentul de a suporta cheltuielile de mentenanță a investiţiei pe o perioadă de minimum 5 ani de la data efectuării ultimei plăţi;
- numărul de locuitori deserviţi de proiect/utilizatori direcţi;
- caracteristici tehnice (lungimi, arii, volume, capacităţi etc.);
- nominalizarea reprezentantului legal sau administratorului public al comunei pentru relaţia cu AFIR în derularea proiectului;
- Angajamentul de asigurare a cofinantarii, daca este cazul;                                              - angajamentul  ca prin investitia de fata se va evita segregarea;
- modalitatea prin care proiectul aduce plus valoare teritoriului/comunitatilor locale, respectiv aduce valoare adăugată prin caracterul inovativ şi/sau impactul economic, social şi natural.</t>
  </si>
  <si>
    <t>6. Actele juridice de înființare și funcționare specifice fiecărei categorii de solicitanți</t>
  </si>
  <si>
    <t>7. Dovada existenței în teritoriul GAL a sediului/filialei/sucursalei/punct de lucru</t>
  </si>
  <si>
    <t>8. Certificat de acreditare emis de Ministerul Muncii si Justiției Sociale</t>
  </si>
  <si>
    <t>9. Acord de parteneriat între APL și furnizorul de servicii sociale</t>
  </si>
  <si>
    <t>10. Certificate care să ateste lipsa datoriilor fiscale restante și graficul de
reeșalonare a datoriilor către bugetul consolidat (daca este cazul).</t>
  </si>
  <si>
    <t>11. Certificatul de cazier judiciar</t>
  </si>
  <si>
    <t>12. Document de la bancă/trezorerie cu datele de identificare ale băncii / trezoreriei şi ale contului aferent proiectului FEADR (denumirea, adresa băncii / trezoreriei, codul IBAN al contului în care se derulează operaţiunile cu AFIR)</t>
  </si>
  <si>
    <t>13.1 Notificare privind conformitatea proiectului cu condiţiile de igienă şi
sănătate publică
sau</t>
  </si>
  <si>
    <t>13.2 Notificare că investiţia nu face obiectul evaluării condiţiilor de igienă şi sănătate publică, dacă este cazul.</t>
  </si>
  <si>
    <t>14.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</si>
  <si>
    <t>15.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</si>
  <si>
    <t>16. Extrasul din strategie, care confirma daca investiția este în corelare cu
orice strategie de dezvoltare națională / regional / județeană / locală
aprobată, corespunzătoare domeniului de investiții precum și copia
hotărârii de aprobare a strategiei.</t>
  </si>
  <si>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</si>
  <si>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t>18. Copia Documentului de identitate al reprezentantului legal al
beneficiarului.</t>
  </si>
  <si>
    <t xml:space="preserve">19. Dovada achitarii integrale a datoriei față de AFIR, inclusiv dobânzile și
majorările de întârziere, dacă este cazul
</t>
  </si>
  <si>
    <t xml:space="preserve">20. Anexa 7 – Declaratie pe propria raspundere a beneficiarului
</t>
  </si>
  <si>
    <t xml:space="preserve">21. Anexa 8 - Declarație privind prelucrarea datelor cu caracter personal
</t>
  </si>
  <si>
    <t>22. Alte documente justificative (Se vor specifica dupa caz)</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</si>
  <si>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</si>
  <si>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</si>
  <si>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</si>
  <si>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</si>
  <si>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</si>
  <si>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</si>
  <si>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</si>
  <si>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</si>
  <si>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</si>
  <si>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</si>
  <si>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</si>
  <si>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</si>
  <si>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</si>
  <si>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</si>
  <si>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</si>
  <si>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</si>
  <si>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</si>
  <si>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</si>
  <si>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</si>
  <si>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7.</t>
  </si>
  <si>
    <t>Declar pe propria răspundere ca în cazul în care nu respect oricare din punctele prevăzute în această
declarație proiectul să devină neeligibil în baza criteriului "Eligibilitatea solicitantului" sau contractul să fie
reziliat.</t>
  </si>
  <si>
    <t>8.</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</si>
  <si>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</si>
  <si>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</si>
  <si>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</si>
  <si>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9.</t>
  </si>
  <si>
    <t>Declar pe propria răspundere că nu am înscrieri care privesc sancțiuni economico-financiare în cazierul
judiciar pe care mă oblig să îl depun la încheierea contractului de finanțare.</t>
  </si>
  <si>
    <t>10.</t>
  </si>
  <si>
    <t>Declar pe propria raspundere că nu am fapte înscrise în cazierul fiscal.</t>
  </si>
  <si>
    <t>11.</t>
  </si>
  <si>
    <t>Declar pe propria răspundere că toate cheltuielile neeligibile vor fi suportate de solicitant și că acestea vor fi realizate până la finalizarea proiectului.</t>
  </si>
  <si>
    <t>12.</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</si>
  <si>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</si>
  <si>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13.</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</si>
  <si>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</si>
  <si>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14.</t>
  </si>
  <si>
    <t>Declar pe propria răspundere ca nu sunt în insolventă sau incapacitate de plată.</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</si>
  <si>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</si>
  <si>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Accept publicarea pe site-ul AFIR a datelor mele cu respectarea legislaţiei naţionale şi europene privind transparenţa.</t>
  </si>
  <si>
    <t>Semnătura reprezentant legal şi ştampila</t>
  </si>
  <si>
    <t xml:space="preserve"> Data:</t>
  </si>
  <si>
    <t>Anexa INDICATORI DE MONITORIZARE</t>
  </si>
  <si>
    <t>Măsura M8/ DI 6B – Investiţii în infrastructura socială  de bază</t>
  </si>
  <si>
    <t>1. Tipul de sprijin</t>
  </si>
  <si>
    <t>Investiții în  infrastructura socială de bază şi îmbunătăţirea accesului la servicii pentru populaţie</t>
  </si>
  <si>
    <t>2. Numărul comunelor sprijinite</t>
  </si>
  <si>
    <t>3. Număr locuitori deserviţi</t>
  </si>
  <si>
    <t xml:space="preserve">4. Zonă montană </t>
  </si>
  <si>
    <t xml:space="preserve">        DA            NU</t>
  </si>
  <si>
    <t>5. Contribuie la Prioritatea 1</t>
  </si>
  <si>
    <t>M01 - Transfer de cunoştinţe şi acţiuni de informare</t>
  </si>
  <si>
    <t>M02 - Servicii de consiliere</t>
  </si>
  <si>
    <t>M16 - Cooperare</t>
  </si>
  <si>
    <t>6. Populaţie netă care beneficiază de servicii/infrastructuri îmbunătăţite</t>
  </si>
  <si>
    <t>Indic. nr. 1 - se va bifa categoria</t>
  </si>
  <si>
    <t>Indic. nr. 2 - se va completa numărul comunelor sprijinite prin proiect</t>
  </si>
  <si>
    <t>Indic. nr. 3 - se va completa numărul locuitorilor deserviţi</t>
  </si>
  <si>
    <t>Indic. nr. 4 - se va completa cu "DA" în cazul în care investiţia este amplasată în zonă montană (cf. Listei UAT din Zonele Montane); încaz contrar se va completa "NU"</t>
  </si>
  <si>
    <t>Indic. nr. 5 - se va completa din momentul demararii M01, M02, respectiv M16, cu bifa în dreptul măsurii corespunzătoare, dacă va fi cazul.</t>
  </si>
  <si>
    <t>Indic. nr. 6 - se va completa cu numarul de persoane care beneficiază de servicii/infrastructuri îmbunătăţite.</t>
  </si>
  <si>
    <t>Pentru indicatorii de tip numeric care nu fac obiectul investitiei sa va completa valoarea zero.</t>
  </si>
  <si>
    <t>Factori de risc</t>
  </si>
  <si>
    <t>I1. Valoarea sprijinului public nerambursabil (EURO)</t>
  </si>
  <si>
    <t>Punctaj obţinut</t>
  </si>
  <si>
    <t>•</t>
  </si>
  <si>
    <t>2.500.001 &gt; 4.000.000</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</si>
  <si>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</si>
  <si>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</si>
  <si>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</si>
  <si>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</si>
  <si>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</si>
  <si>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</si>
  <si>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</si>
  <si>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</si>
  <si>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</si>
  <si>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</si>
  <si>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</si>
  <si>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</si>
  <si>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 xml:space="preserve"> = 100%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</si>
  <si>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</si>
  <si>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</si>
  <si>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 xml:space="preserve">Solicitant care are experiența implementării și care a finalizat un proiect
SAPARD/FEADR, comunitar sau obținut asistență financiară nerambursabilă din partea altui instrument financiar </t>
  </si>
  <si>
    <t>Solicitant care are experiența implementării și care a finalizat un proiect
SAPARD/FEADR și un alt proiect comunitar sau obținut din asistența financiară
nerambursabilă din partea altui instrument financiar</t>
  </si>
  <si>
    <t>TOTAL</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</si>
  <si>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</si>
  <si>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</si>
  <si>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</si>
  <si>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Codul unic de inregistrare APIA</t>
  </si>
  <si>
    <t>In cazul in care nu aveti un cod unic de inregistrare APIA, completati acest formular.</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</si>
  <si>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</si>
  <si>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</si>
  <si>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</si>
  <si>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</si>
  <si>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</si>
  <si>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</si>
  <si>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</si>
  <si>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</si>
  <si>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</si>
  <si>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</si>
  <si>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</si>
  <si>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</si>
  <si>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</si>
  <si>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</si>
  <si>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</si>
  <si>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</si>
  <si>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</si>
  <si>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</si>
  <si>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</si>
  <si>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</si>
  <si>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</si>
  <si>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</si>
  <si>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</si>
  <si>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</si>
  <si>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</si>
  <si>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</si>
  <si>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</si>
  <si>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</si>
  <si>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identificare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</si>
  <si>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</si>
  <si>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</si>
  <si>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</si>
  <si>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</si>
  <si>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Anexa A1</t>
  </si>
  <si>
    <t>Nr.2</t>
  </si>
  <si>
    <t>Nr.3</t>
  </si>
  <si>
    <t>3.5.3 Studiu de fezabilitate/documentaţie de avizare a lucrărilor de intervenţii şi
deviz general</t>
  </si>
  <si>
    <t>3.5.4 Documentaţiile tehnice necesare în vederea obţinerii avizelor/acordurilor/
autorizaţiilor</t>
  </si>
  <si>
    <t>Anexa A2</t>
  </si>
  <si>
    <t>Anexa A3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</si>
</sst>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
    <xf numFmtId="0" fontId="0" fillId="0" borderId="0" xfId="0"/>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68"/>
  <sheetViews>
    <sheetView tabSelected="1" workbookViewId="0">
      <selection activeCell="A8" sqref="A8"/>
    </sheetView>
  </sheetViews>
  <sheetFormatPr defaultRowHeight="15" x14ac:dyDescent="0.25"/>
  <sheetData>
    <row r="1" spans="1:43" x14ac:dyDescent="0.25">
      <c r="G1" t="s">
        <v>0</v>
      </c>
    </row>
    <row r="2" spans="1:43" x14ac:dyDescent="0.25">
      <c r="G2" t="s">
        <v>1</v>
      </c>
    </row>
    <row r="4" spans="1:43" x14ac:dyDescent="0.25">
      <c r="AQ4" t="s">
        <v>2</v>
      </c>
    </row>
    <row r="6" spans="1:43" x14ac:dyDescent="0.25">
      <c r="A6" t="s">
        <v>3</v>
      </c>
      <c r="AK6" t="s">
        <v>4</v>
      </c>
    </row>
    <row r="7" spans="1:43" x14ac:dyDescent="0.25">
      <c r="AK7" t="s">
        <v>5</v>
      </c>
    </row>
    <row r="8" spans="1:43" x14ac:dyDescent="0.25">
      <c r="A8" t="s">
        <v>6</v>
      </c>
    </row>
    <row r="9" spans="1:43" x14ac:dyDescent="0.25">
      <c r="A9" t="s">
        <v>7</v>
      </c>
    </row>
    <row r="11" spans="1:43" x14ac:dyDescent="0.25">
      <c r="A11" t="s">
        <v>8</v>
      </c>
      <c r="AK11" t="s">
        <v>9</v>
      </c>
    </row>
    <row r="12" spans="1:43" x14ac:dyDescent="0.25">
      <c r="AK12" t="s">
        <v>10</v>
      </c>
    </row>
    <row r="13" spans="1:43" x14ac:dyDescent="0.25">
      <c r="A13" t="s">
        <v>11</v>
      </c>
    </row>
    <row r="14" spans="1:43" x14ac:dyDescent="0.25">
      <c r="A14" t="s">
        <v>12</v>
      </c>
    </row>
    <row r="19" spans="1:49" x14ac:dyDescent="0.25">
      <c r="A19" t="s">
        <v>13</v>
      </c>
    </row>
    <row r="20" spans="1:49" x14ac:dyDescent="0.25">
      <c r="A20" t="s">
        <v>14</v>
      </c>
    </row>
    <row r="21" spans="1:49" x14ac:dyDescent="0.25">
      <c r="A21" t="s">
        <v>15</v>
      </c>
    </row>
    <row r="22" spans="1:49" x14ac:dyDescent="0.25">
      <c r="A22" t="s">
        <v>16</v>
      </c>
    </row>
    <row r="23" spans="1:49" x14ac:dyDescent="0.25">
      <c r="A23" t="s">
        <v>17</v>
      </c>
    </row>
    <row r="24" spans="1:49" x14ac:dyDescent="0.25">
      <c r="A24" t="s">
        <v>18</v>
      </c>
    </row>
    <row r="26" spans="1:49" x14ac:dyDescent="0.25">
      <c r="B26" t="s">
        <v>19</v>
      </c>
      <c r="K26" t="s">
        <v>20</v>
      </c>
    </row>
    <row r="27" spans="1:49" x14ac:dyDescent="0.25">
      <c r="K27" t="s">
        <v>21</v>
      </c>
    </row>
    <row r="29" spans="1:49" x14ac:dyDescent="0.25">
      <c r="H29" t="s">
        <v>22</v>
      </c>
      <c r="R29" t="s">
        <v>23</v>
      </c>
    </row>
    <row r="31" spans="1:49" x14ac:dyDescent="0.25">
      <c r="B31" t="s">
        <v>24</v>
      </c>
      <c r="AW31" t="s">
        <v>25</v>
      </c>
    </row>
    <row r="32" spans="1:49" x14ac:dyDescent="0.25">
      <c r="B32" t="s">
        <v>26</v>
      </c>
      <c r="AW32" t="s">
        <v>27</v>
      </c>
    </row>
    <row r="34" spans="2:2" x14ac:dyDescent="0.25">
      <c r="B34" t="s">
        <v>28</v>
      </c>
    </row>
    <row r="39" spans="2:2" x14ac:dyDescent="0.25">
      <c r="B39" t="s">
        <v>29</v>
      </c>
    </row>
    <row r="51" spans="1:51" x14ac:dyDescent="0.25">
      <c r="C51" t="s">
        <v>30</v>
      </c>
    </row>
    <row r="53" spans="1:51" x14ac:dyDescent="0.25">
      <c r="A53" t="s">
        <v>31</v>
      </c>
      <c r="AB53" t="s">
        <v>32</v>
      </c>
    </row>
    <row r="55" spans="1:51" x14ac:dyDescent="0.25">
      <c r="B55" t="s">
        <v>33</v>
      </c>
      <c r="P55" t="s">
        <v>34</v>
      </c>
      <c r="AB55" t="s">
        <v>35</v>
      </c>
      <c r="AN55" t="s">
        <v>36</v>
      </c>
      <c r="AY55" t="s">
        <v>36</v>
      </c>
    </row>
    <row r="96" spans="2:2" x14ac:dyDescent="0.25">
      <c r="B96" t="s">
        <v>37</v>
      </c>
    </row>
    <row r="98" spans="2:52" x14ac:dyDescent="0.25">
      <c r="B98" t="s">
        <v>38</v>
      </c>
      <c r="G98" t="s">
        <v>39</v>
      </c>
      <c r="AC98" t="s">
        <v>40</v>
      </c>
      <c r="AH98" t="s">
        <v>41</v>
      </c>
    </row>
    <row r="99" spans="2:52" x14ac:dyDescent="0.25">
      <c r="G99" t="s">
        <v>42</v>
      </c>
      <c r="AH99" t="s">
        <v>43</v>
      </c>
    </row>
    <row r="101" spans="2:52" x14ac:dyDescent="0.25">
      <c r="B101" t="s">
        <v>44</v>
      </c>
      <c r="F101" t="s">
        <v>45</v>
      </c>
      <c r="S101" t="s">
        <v>46</v>
      </c>
      <c r="AC101" t="s">
        <v>47</v>
      </c>
      <c r="AF101" t="s">
        <v>48</v>
      </c>
      <c r="AO101" t="s">
        <v>49</v>
      </c>
      <c r="AZ101" t="s">
        <v>50</v>
      </c>
    </row>
    <row r="102" spans="2:52" x14ac:dyDescent="0.25">
      <c r="B102" t="s">
        <v>51</v>
      </c>
      <c r="AO102" t="s">
        <v>52</v>
      </c>
      <c r="AZ102" t="s">
        <v>53</v>
      </c>
    </row>
    <row r="107" spans="2:52" x14ac:dyDescent="0.25">
      <c r="B107" t="s">
        <v>54</v>
      </c>
    </row>
    <row r="108" spans="2:52" x14ac:dyDescent="0.25">
      <c r="B108" t="s">
        <v>55</v>
      </c>
    </row>
    <row r="109" spans="2:52" x14ac:dyDescent="0.25">
      <c r="B109" t="s">
        <v>56</v>
      </c>
    </row>
    <row r="110" spans="2:52" x14ac:dyDescent="0.25">
      <c r="B110" t="s">
        <v>57</v>
      </c>
      <c r="AE110" t="s">
        <v>58</v>
      </c>
    </row>
    <row r="112" spans="2:52" x14ac:dyDescent="0.25">
      <c r="B112" t="s">
        <v>59</v>
      </c>
    </row>
    <row r="113" spans="1:44" x14ac:dyDescent="0.25">
      <c r="B113" t="s">
        <v>55</v>
      </c>
    </row>
    <row r="114" spans="1:44" x14ac:dyDescent="0.25">
      <c r="B114" t="s">
        <v>56</v>
      </c>
    </row>
    <row r="115" spans="1:44" x14ac:dyDescent="0.25">
      <c r="B115" t="s">
        <v>57</v>
      </c>
      <c r="AE115" t="s">
        <v>58</v>
      </c>
    </row>
    <row r="118" spans="1:44" x14ac:dyDescent="0.25">
      <c r="A118" t="s">
        <v>60</v>
      </c>
    </row>
    <row r="119" spans="1:44" x14ac:dyDescent="0.25">
      <c r="A119" t="s">
        <v>61</v>
      </c>
    </row>
    <row r="120" spans="1:44" x14ac:dyDescent="0.25">
      <c r="B120" t="s">
        <v>62</v>
      </c>
    </row>
    <row r="121" spans="1:44" x14ac:dyDescent="0.25">
      <c r="B121" t="s">
        <v>63</v>
      </c>
      <c r="T121" t="s">
        <v>64</v>
      </c>
      <c r="AR121" t="s">
        <v>65</v>
      </c>
    </row>
    <row r="122" spans="1:44" x14ac:dyDescent="0.25">
      <c r="T122" t="s">
        <v>57</v>
      </c>
      <c r="AR122" t="s">
        <v>66</v>
      </c>
    </row>
    <row r="125" spans="1:44" x14ac:dyDescent="0.25">
      <c r="B125" t="s">
        <v>58</v>
      </c>
    </row>
    <row r="127" spans="1:44" x14ac:dyDescent="0.25">
      <c r="B127" t="s">
        <v>67</v>
      </c>
      <c r="AK127" t="s">
        <v>68</v>
      </c>
    </row>
    <row r="129" spans="2:29" x14ac:dyDescent="0.25">
      <c r="B129" t="s">
        <v>69</v>
      </c>
    </row>
    <row r="131" spans="2:29" x14ac:dyDescent="0.25">
      <c r="B131" t="s">
        <v>70</v>
      </c>
      <c r="AC131" t="s">
        <v>71</v>
      </c>
    </row>
    <row r="134" spans="2:29" x14ac:dyDescent="0.25">
      <c r="B134" t="s">
        <v>70</v>
      </c>
      <c r="AC134" t="s">
        <v>71</v>
      </c>
    </row>
    <row r="137" spans="2:29" x14ac:dyDescent="0.25">
      <c r="B137" t="s">
        <v>70</v>
      </c>
      <c r="AC137" t="s">
        <v>71</v>
      </c>
    </row>
    <row r="140" spans="2:29" x14ac:dyDescent="0.25">
      <c r="B140" t="s">
        <v>70</v>
      </c>
      <c r="AC140" t="s">
        <v>71</v>
      </c>
    </row>
    <row r="143" spans="2:29" x14ac:dyDescent="0.25">
      <c r="B143" t="s">
        <v>70</v>
      </c>
      <c r="AC143" t="s">
        <v>71</v>
      </c>
    </row>
    <row r="146" spans="2:53" x14ac:dyDescent="0.25">
      <c r="B146" t="s">
        <v>70</v>
      </c>
      <c r="AC146" t="s">
        <v>71</v>
      </c>
    </row>
    <row r="149" spans="2:53" x14ac:dyDescent="0.25">
      <c r="B149" t="s">
        <v>70</v>
      </c>
      <c r="AC149" t="s">
        <v>71</v>
      </c>
    </row>
    <row r="152" spans="2:53" x14ac:dyDescent="0.25">
      <c r="B152" t="s">
        <v>72</v>
      </c>
    </row>
    <row r="153" spans="2:53" x14ac:dyDescent="0.25">
      <c r="B153" t="s">
        <v>34</v>
      </c>
      <c r="W153" t="s">
        <v>73</v>
      </c>
      <c r="AQ153" t="s">
        <v>74</v>
      </c>
    </row>
    <row r="155" spans="2:53" x14ac:dyDescent="0.25">
      <c r="B155" t="s">
        <v>75</v>
      </c>
      <c r="P155" t="s">
        <v>76</v>
      </c>
      <c r="BA155" t="s">
        <v>77</v>
      </c>
    </row>
    <row r="157" spans="2:53" x14ac:dyDescent="0.25">
      <c r="B157" t="s">
        <v>78</v>
      </c>
      <c r="R157" t="s">
        <v>79</v>
      </c>
    </row>
    <row r="159" spans="2:53" x14ac:dyDescent="0.25">
      <c r="B159" t="s">
        <v>80</v>
      </c>
      <c r="U159" t="s">
        <v>81</v>
      </c>
      <c r="AK159" t="s">
        <v>82</v>
      </c>
    </row>
    <row r="162" spans="1:48" x14ac:dyDescent="0.25">
      <c r="B162" t="s">
        <v>83</v>
      </c>
    </row>
    <row r="163" spans="1:48" x14ac:dyDescent="0.25">
      <c r="B163" t="s">
        <v>84</v>
      </c>
    </row>
    <row r="165" spans="1:48" x14ac:dyDescent="0.25">
      <c r="D165" t="s">
        <v>85</v>
      </c>
      <c r="O165" t="s">
        <v>86</v>
      </c>
      <c r="Z165" t="s">
        <v>87</v>
      </c>
      <c r="AK165" t="s">
        <v>88</v>
      </c>
      <c r="AV165" t="s">
        <v>89</v>
      </c>
    </row>
    <row r="166" spans="1:48" x14ac:dyDescent="0.25">
      <c r="AV166" t="s">
        <v>90</v>
      </c>
    </row>
    <row r="168" spans="1:48" x14ac:dyDescent="0.25">
      <c r="AK168" t="s">
        <v>91</v>
      </c>
    </row>
    <row r="171" spans="1:48" x14ac:dyDescent="0.25">
      <c r="A171" t="s">
        <v>92</v>
      </c>
    </row>
    <row r="172" spans="1:48" x14ac:dyDescent="0.25">
      <c r="B172" t="s">
        <v>93</v>
      </c>
    </row>
    <row r="174" spans="1:48" x14ac:dyDescent="0.25">
      <c r="D174" t="s">
        <v>94</v>
      </c>
      <c r="Y174" t="s">
        <v>95</v>
      </c>
    </row>
    <row r="179" spans="5:52" x14ac:dyDescent="0.25">
      <c r="E179" t="s">
        <v>96</v>
      </c>
      <c r="S179" t="s">
        <v>97</v>
      </c>
      <c r="V179" t="s">
        <v>77</v>
      </c>
      <c r="AC179" t="s">
        <v>98</v>
      </c>
      <c r="AL179" t="s">
        <v>99</v>
      </c>
      <c r="AZ179" t="s">
        <v>100</v>
      </c>
    </row>
    <row r="180" spans="5:52" x14ac:dyDescent="0.25">
      <c r="E180" t="s">
        <v>101</v>
      </c>
      <c r="H180" t="s">
        <v>102</v>
      </c>
      <c r="K180" t="s">
        <v>103</v>
      </c>
    </row>
    <row r="197" spans="1:55" x14ac:dyDescent="0.25">
      <c r="B197" t="s">
        <v>104</v>
      </c>
    </row>
    <row r="198" spans="1:55" x14ac:dyDescent="0.25">
      <c r="B198" t="s">
        <v>34</v>
      </c>
      <c r="W198" t="s">
        <v>73</v>
      </c>
      <c r="AQ198" t="s">
        <v>74</v>
      </c>
    </row>
    <row r="200" spans="1:55" x14ac:dyDescent="0.25">
      <c r="B200" t="s">
        <v>75</v>
      </c>
      <c r="M200" t="s">
        <v>76</v>
      </c>
      <c r="AE200" t="s">
        <v>77</v>
      </c>
      <c r="AK200" t="s">
        <v>78</v>
      </c>
      <c r="AW200" t="s">
        <v>79</v>
      </c>
      <c r="BC200" t="s">
        <v>105</v>
      </c>
    </row>
    <row r="202" spans="1:55" x14ac:dyDescent="0.25">
      <c r="B202" t="s">
        <v>106</v>
      </c>
      <c r="U202" t="s">
        <v>107</v>
      </c>
      <c r="AM202" t="s">
        <v>81</v>
      </c>
    </row>
    <row r="204" spans="1:55" x14ac:dyDescent="0.25">
      <c r="B204" t="s">
        <v>82</v>
      </c>
    </row>
    <row r="207" spans="1:55" x14ac:dyDescent="0.25">
      <c r="A207" t="s">
        <v>108</v>
      </c>
    </row>
    <row r="209" spans="3:32" x14ac:dyDescent="0.25">
      <c r="C209" t="s">
        <v>109</v>
      </c>
      <c r="AF209" t="s">
        <v>110</v>
      </c>
    </row>
    <row r="212" spans="3:32" x14ac:dyDescent="0.25">
      <c r="C212" t="s">
        <v>111</v>
      </c>
    </row>
    <row r="215" spans="3:32" x14ac:dyDescent="0.25">
      <c r="C215" t="s">
        <v>112</v>
      </c>
      <c r="AF215" t="s">
        <v>113</v>
      </c>
    </row>
    <row r="225" spans="1:57" x14ac:dyDescent="0.25">
      <c r="A225" t="s">
        <v>114</v>
      </c>
    </row>
    <row r="226" spans="1:57" x14ac:dyDescent="0.25">
      <c r="C226" t="s">
        <v>115</v>
      </c>
    </row>
    <row r="227" spans="1:57" x14ac:dyDescent="0.25">
      <c r="C227" t="s">
        <v>116</v>
      </c>
    </row>
    <row r="229" spans="1:57" x14ac:dyDescent="0.25">
      <c r="K229" t="s">
        <v>117</v>
      </c>
      <c r="S229" t="s">
        <v>118</v>
      </c>
    </row>
    <row r="231" spans="1:57" x14ac:dyDescent="0.25">
      <c r="B231" t="s">
        <v>119</v>
      </c>
      <c r="O231" t="s">
        <v>117</v>
      </c>
      <c r="BE231" t="s">
        <v>118</v>
      </c>
    </row>
    <row r="232" spans="1:57" x14ac:dyDescent="0.25">
      <c r="O232" t="s">
        <v>120</v>
      </c>
      <c r="T232" t="s">
        <v>121</v>
      </c>
      <c r="AQ232" t="s">
        <v>122</v>
      </c>
      <c r="AX232" t="s">
        <v>123</v>
      </c>
    </row>
    <row r="233" spans="1:57" x14ac:dyDescent="0.25">
      <c r="B233" t="s">
        <v>124</v>
      </c>
    </row>
    <row r="234" spans="1:57" x14ac:dyDescent="0.25">
      <c r="B234" t="s">
        <v>124</v>
      </c>
    </row>
    <row r="235" spans="1:57" x14ac:dyDescent="0.25">
      <c r="B235" t="s">
        <v>124</v>
      </c>
    </row>
    <row r="236" spans="1:57" x14ac:dyDescent="0.25">
      <c r="B236" t="s">
        <v>125</v>
      </c>
    </row>
    <row r="237" spans="1:57" x14ac:dyDescent="0.25">
      <c r="B237" t="s">
        <v>126</v>
      </c>
    </row>
    <row r="238" spans="1:57" x14ac:dyDescent="0.25">
      <c r="B238" t="s">
        <v>127</v>
      </c>
    </row>
    <row r="239" spans="1:57" x14ac:dyDescent="0.25">
      <c r="B239" t="s">
        <v>127</v>
      </c>
    </row>
    <row r="240" spans="1:57" x14ac:dyDescent="0.25">
      <c r="B240" t="s">
        <v>127</v>
      </c>
    </row>
    <row r="241" spans="1:5" x14ac:dyDescent="0.25">
      <c r="B241" t="s">
        <v>128</v>
      </c>
    </row>
    <row r="242" spans="1:5" x14ac:dyDescent="0.25">
      <c r="B242" t="s">
        <v>128</v>
      </c>
    </row>
    <row r="243" spans="1:5" x14ac:dyDescent="0.25">
      <c r="B243" t="s">
        <v>128</v>
      </c>
    </row>
    <row r="244" spans="1:5" x14ac:dyDescent="0.25">
      <c r="E244" t="s">
        <v>129</v>
      </c>
    </row>
    <row r="245" spans="1:5" x14ac:dyDescent="0.25">
      <c r="A245" t="s">
        <v>130</v>
      </c>
    </row>
    <row r="273" spans="1:53" x14ac:dyDescent="0.25">
      <c r="B273" t="s">
        <v>131</v>
      </c>
    </row>
    <row r="274" spans="1:53" x14ac:dyDescent="0.25">
      <c r="A274" t="s">
        <v>0</v>
      </c>
    </row>
    <row r="275" spans="1:53" x14ac:dyDescent="0.25">
      <c r="A275" t="s">
        <v>1</v>
      </c>
    </row>
    <row r="278" spans="1:53" x14ac:dyDescent="0.25">
      <c r="P278" t="s">
        <v>132</v>
      </c>
      <c r="AE278" t="s">
        <v>133</v>
      </c>
    </row>
    <row r="280" spans="1:53" x14ac:dyDescent="0.25">
      <c r="A280" t="s">
        <v>134</v>
      </c>
      <c r="AJ280" t="s">
        <v>135</v>
      </c>
    </row>
    <row r="281" spans="1:53" x14ac:dyDescent="0.25">
      <c r="A281" t="s">
        <v>136</v>
      </c>
      <c r="AJ281" t="s">
        <v>137</v>
      </c>
      <c r="AS281" t="s">
        <v>138</v>
      </c>
      <c r="BA281" t="s">
        <v>139</v>
      </c>
    </row>
    <row r="282" spans="1:53" x14ac:dyDescent="0.25">
      <c r="AJ282" t="s">
        <v>140</v>
      </c>
      <c r="AS282" t="s">
        <v>140</v>
      </c>
      <c r="BA282" t="s">
        <v>140</v>
      </c>
    </row>
    <row r="283" spans="1:53" x14ac:dyDescent="0.25">
      <c r="A283">
        <v>1</v>
      </c>
      <c r="AJ283">
        <v>2</v>
      </c>
      <c r="AS283">
        <v>3</v>
      </c>
      <c r="BA283">
        <v>4</v>
      </c>
    </row>
    <row r="284" spans="1:53" x14ac:dyDescent="0.25">
      <c r="A284" t="s">
        <v>141</v>
      </c>
      <c r="AJ284">
        <f>SUM(AJ286:AR287)</f>
        <v>0</v>
      </c>
      <c r="AS284">
        <f>SUM(AS285:AZ287)</f>
        <v>0</v>
      </c>
      <c r="BA284">
        <f>SUM(AJ284:AZ284)</f>
        <v>0</v>
      </c>
    </row>
    <row r="285" spans="1:53" x14ac:dyDescent="0.25">
      <c r="A285" t="s">
        <v>142</v>
      </c>
      <c r="BA285">
        <f t="shared" ref="BA285:BA295" si="0">SUM(AJ285:AZ285)</f>
        <v>0</v>
      </c>
    </row>
    <row r="286" spans="1:53" x14ac:dyDescent="0.25">
      <c r="A286" t="s">
        <v>143</v>
      </c>
      <c r="BA286">
        <f t="shared" si="0"/>
        <v>0</v>
      </c>
    </row>
    <row r="287" spans="1:53" x14ac:dyDescent="0.25">
      <c r="A287" t="s">
        <v>144</v>
      </c>
      <c r="BA287">
        <f t="shared" si="0"/>
        <v>0</v>
      </c>
    </row>
    <row r="288" spans="1:53" x14ac:dyDescent="0.25">
      <c r="A288" t="s">
        <v>145</v>
      </c>
      <c r="BA288">
        <f t="shared" si="0"/>
        <v>0</v>
      </c>
    </row>
    <row r="289" spans="1:53" x14ac:dyDescent="0.25">
      <c r="A289" t="s">
        <v>146</v>
      </c>
      <c r="AJ289">
        <f>SUM(AJ290:AR295)-AJ293</f>
        <v>0</v>
      </c>
      <c r="AS289">
        <f>SUM(AS290:AZ295)</f>
        <v>0</v>
      </c>
      <c r="BA289">
        <f t="shared" si="0"/>
        <v>0</v>
      </c>
    </row>
    <row r="290" spans="1:53" x14ac:dyDescent="0.25">
      <c r="A290" t="s">
        <v>147</v>
      </c>
      <c r="BA290">
        <f t="shared" si="0"/>
        <v>0</v>
      </c>
    </row>
    <row r="291" spans="1:53" x14ac:dyDescent="0.25">
      <c r="A291" t="s">
        <v>148</v>
      </c>
      <c r="BA291">
        <f t="shared" si="0"/>
        <v>0</v>
      </c>
    </row>
    <row r="292" spans="1:53" x14ac:dyDescent="0.25">
      <c r="A292" t="s">
        <v>149</v>
      </c>
      <c r="BA292">
        <f t="shared" si="0"/>
        <v>0</v>
      </c>
    </row>
    <row r="293" spans="1:53" x14ac:dyDescent="0.25">
      <c r="A293" t="s">
        <v>150</v>
      </c>
      <c r="BA293">
        <f t="shared" si="0"/>
        <v>0</v>
      </c>
    </row>
    <row r="294" spans="1:53" x14ac:dyDescent="0.25">
      <c r="A294" t="s">
        <v>151</v>
      </c>
      <c r="BA294">
        <f t="shared" si="0"/>
        <v>0</v>
      </c>
    </row>
    <row r="295" spans="1:53" x14ac:dyDescent="0.25">
      <c r="A295" t="s">
        <v>152</v>
      </c>
      <c r="BA295">
        <f t="shared" si="0"/>
        <v>0</v>
      </c>
    </row>
    <row r="296" spans="1:53" x14ac:dyDescent="0.25">
      <c r="A296" t="s">
        <v>153</v>
      </c>
      <c r="AG296">
        <f>AJ284+AJ288+AJ297</f>
        <v>0</v>
      </c>
      <c r="AH296">
        <f>IF(AG296=0,0,AI296)</f>
        <v>0</v>
      </c>
      <c r="AI296" t="e">
        <f>AJ289*100/AG296</f>
        <v>#DIV/0!</v>
      </c>
      <c r="AJ296" t="str">
        <f>IF(AJ297=0,IF(AH296&lt;=5,"cheltuieli capitol 3 se incadreaza in limita de 5%","cheltuieli capitol 3 nu se incadreaza in limita de 5%"),IF(AH296&lt;=10,"cheltuieli capitol 3 se incadreaza in limita de 10%","cheltuieli capitol 3 nu se incadreaza in limita de 10%"))</f>
        <v>cheltuieli capitol 3 se incadreaza in limita de 5%</v>
      </c>
    </row>
    <row r="297" spans="1:53" x14ac:dyDescent="0.25">
      <c r="A297" t="s">
        <v>154</v>
      </c>
      <c r="AJ297">
        <f>AJ298</f>
        <v>0</v>
      </c>
      <c r="AS297">
        <f>AS298</f>
        <v>0</v>
      </c>
      <c r="BA297">
        <f>SUM(AJ297:AZ297)</f>
        <v>0</v>
      </c>
    </row>
    <row r="298" spans="1:53" x14ac:dyDescent="0.25">
      <c r="A298" t="s">
        <v>155</v>
      </c>
      <c r="AJ298">
        <f>SUM(AJ299:AR304)</f>
        <v>0</v>
      </c>
      <c r="AS298">
        <f>SUM(AS299:AZ304)</f>
        <v>0</v>
      </c>
      <c r="BA298">
        <f t="shared" ref="BA298:BA314" si="1">SUM(AJ298:AZ298)</f>
        <v>0</v>
      </c>
    </row>
    <row r="299" spans="1:53" x14ac:dyDescent="0.25">
      <c r="A299" t="s">
        <v>156</v>
      </c>
      <c r="BA299">
        <f t="shared" si="1"/>
        <v>0</v>
      </c>
    </row>
    <row r="300" spans="1:53" x14ac:dyDescent="0.25">
      <c r="A300" t="s">
        <v>157</v>
      </c>
      <c r="BA300">
        <f t="shared" si="1"/>
        <v>0</v>
      </c>
    </row>
    <row r="301" spans="1:53" x14ac:dyDescent="0.25">
      <c r="A301" t="s">
        <v>158</v>
      </c>
      <c r="BA301">
        <f t="shared" si="1"/>
        <v>0</v>
      </c>
    </row>
    <row r="302" spans="1:53" x14ac:dyDescent="0.25">
      <c r="A302" t="s">
        <v>159</v>
      </c>
      <c r="BA302">
        <f t="shared" si="1"/>
        <v>0</v>
      </c>
    </row>
    <row r="303" spans="1:53" x14ac:dyDescent="0.25">
      <c r="A303" t="s">
        <v>160</v>
      </c>
      <c r="BA303">
        <f t="shared" si="1"/>
        <v>0</v>
      </c>
    </row>
    <row r="304" spans="1:53" x14ac:dyDescent="0.25">
      <c r="A304" t="s">
        <v>161</v>
      </c>
      <c r="BA304">
        <f t="shared" si="1"/>
        <v>0</v>
      </c>
    </row>
    <row r="305" spans="1:53" x14ac:dyDescent="0.25">
      <c r="A305" t="s">
        <v>162</v>
      </c>
      <c r="AJ305">
        <f>AJ309+AJ306</f>
        <v>0</v>
      </c>
      <c r="AS305">
        <f>AS310+AS309+AS306</f>
        <v>0</v>
      </c>
      <c r="BA305">
        <f t="shared" si="1"/>
        <v>0</v>
      </c>
    </row>
    <row r="306" spans="1:53" x14ac:dyDescent="0.25">
      <c r="A306" t="s">
        <v>163</v>
      </c>
      <c r="AJ306">
        <f>SUM(AJ307:AR308)</f>
        <v>0</v>
      </c>
      <c r="AS306">
        <f>SUM(AS307:AZ308)</f>
        <v>0</v>
      </c>
      <c r="BA306">
        <f t="shared" si="1"/>
        <v>0</v>
      </c>
    </row>
    <row r="307" spans="1:53" x14ac:dyDescent="0.25">
      <c r="A307" t="s">
        <v>164</v>
      </c>
      <c r="BA307">
        <f t="shared" si="1"/>
        <v>0</v>
      </c>
    </row>
    <row r="308" spans="1:53" x14ac:dyDescent="0.25">
      <c r="A308" t="s">
        <v>165</v>
      </c>
      <c r="BA308">
        <f t="shared" si="1"/>
        <v>0</v>
      </c>
    </row>
    <row r="309" spans="1:53" x14ac:dyDescent="0.25">
      <c r="A309" t="s">
        <v>166</v>
      </c>
      <c r="BA309">
        <f t="shared" si="1"/>
        <v>0</v>
      </c>
    </row>
    <row r="310" spans="1:53" x14ac:dyDescent="0.25">
      <c r="A310" t="s">
        <v>167</v>
      </c>
      <c r="BA310">
        <f t="shared" si="1"/>
        <v>0</v>
      </c>
    </row>
    <row r="311" spans="1:53" x14ac:dyDescent="0.25">
      <c r="A311" t="s">
        <v>168</v>
      </c>
      <c r="AJ311">
        <f>AJ313</f>
        <v>0</v>
      </c>
      <c r="AS311">
        <f>SUM(AS312:AZ313)</f>
        <v>0</v>
      </c>
      <c r="BA311">
        <f t="shared" si="1"/>
        <v>0</v>
      </c>
    </row>
    <row r="312" spans="1:53" x14ac:dyDescent="0.25">
      <c r="A312" t="s">
        <v>169</v>
      </c>
      <c r="BA312">
        <f t="shared" si="1"/>
        <v>0</v>
      </c>
    </row>
    <row r="313" spans="1:53" x14ac:dyDescent="0.25">
      <c r="A313" t="s">
        <v>170</v>
      </c>
      <c r="BA313">
        <f t="shared" si="1"/>
        <v>0</v>
      </c>
    </row>
    <row r="314" spans="1:53" x14ac:dyDescent="0.25">
      <c r="A314" t="s">
        <v>171</v>
      </c>
      <c r="AJ314">
        <f>AJ284+AJ288+AJ289+AJ297+AJ305+AJ311</f>
        <v>0</v>
      </c>
      <c r="AS314">
        <f>AS284+AS288+AS289+AS297+AS305+AS311</f>
        <v>0</v>
      </c>
      <c r="BA314">
        <f t="shared" si="1"/>
        <v>0</v>
      </c>
    </row>
    <row r="315" spans="1:53" x14ac:dyDescent="0.25">
      <c r="A315" t="s">
        <v>172</v>
      </c>
      <c r="AF315" t="e">
        <f>AJ316*100/AJ314</f>
        <v>#DIV/0!</v>
      </c>
      <c r="AI315">
        <f>IF(AJ314=0,0,AF315)</f>
        <v>0</v>
      </c>
      <c r="AJ315" t="str">
        <f>IF(AI315&lt;=5,"actualizare mai mică de 5% din valoarea eligibila","actualizare mai mare de 5% din valoarea eligibila")</f>
        <v>actualizare mai mică de 5% din valoarea eligibila</v>
      </c>
    </row>
    <row r="316" spans="1:53" x14ac:dyDescent="0.25">
      <c r="A316" t="s">
        <v>173</v>
      </c>
      <c r="BA316">
        <f>SUM(AJ316:AZ316)</f>
        <v>0</v>
      </c>
    </row>
    <row r="317" spans="1:53" x14ac:dyDescent="0.25">
      <c r="A317" t="s">
        <v>174</v>
      </c>
      <c r="AJ317">
        <f>AJ314+AJ316</f>
        <v>0</v>
      </c>
      <c r="AS317">
        <f>AS314</f>
        <v>0</v>
      </c>
      <c r="BA317">
        <f>SUM(AJ317:AZ317)</f>
        <v>0</v>
      </c>
    </row>
    <row r="318" spans="1:53" x14ac:dyDescent="0.25">
      <c r="A318" t="s">
        <v>175</v>
      </c>
      <c r="BA318">
        <f>SUM(AJ318:AZ318)</f>
        <v>0</v>
      </c>
    </row>
    <row r="319" spans="1:53" x14ac:dyDescent="0.25">
      <c r="AJ319">
        <f>SUM(AJ317:AR318)</f>
        <v>0</v>
      </c>
      <c r="AS319">
        <f>SUM(AS317:AZ318)</f>
        <v>0</v>
      </c>
      <c r="BA319">
        <f>SUM(AJ319:AZ319)</f>
        <v>0</v>
      </c>
    </row>
    <row r="320" spans="1:53" x14ac:dyDescent="0.25">
      <c r="A320" t="s">
        <v>176</v>
      </c>
      <c r="AJ320">
        <f>BA317+BA318</f>
        <v>0</v>
      </c>
    </row>
    <row r="321" spans="1:53" x14ac:dyDescent="0.25">
      <c r="AJ321" t="s">
        <v>177</v>
      </c>
      <c r="AS321" t="s">
        <v>140</v>
      </c>
    </row>
    <row r="322" spans="1:53" x14ac:dyDescent="0.25">
      <c r="A322" t="s">
        <v>178</v>
      </c>
      <c r="AJ322">
        <f>AS322*W278</f>
        <v>0</v>
      </c>
      <c r="AS322">
        <f>AJ320</f>
        <v>0</v>
      </c>
    </row>
    <row r="323" spans="1:53" x14ac:dyDescent="0.25">
      <c r="A323" t="s">
        <v>179</v>
      </c>
      <c r="AJ323">
        <f>AS323*W278</f>
        <v>0</v>
      </c>
      <c r="AS323">
        <f>AJ317+AJ318</f>
        <v>0</v>
      </c>
    </row>
    <row r="324" spans="1:53" x14ac:dyDescent="0.25">
      <c r="A324" t="s">
        <v>180</v>
      </c>
      <c r="AJ324">
        <f>AS324*W278</f>
        <v>0</v>
      </c>
      <c r="AS324">
        <f>AS317+AS318</f>
        <v>0</v>
      </c>
    </row>
    <row r="326" spans="1:53" x14ac:dyDescent="0.25">
      <c r="A326" t="s">
        <v>181</v>
      </c>
      <c r="AJ326" t="s">
        <v>182</v>
      </c>
      <c r="AS326" t="s">
        <v>183</v>
      </c>
      <c r="BA326" t="s">
        <v>139</v>
      </c>
    </row>
    <row r="327" spans="1:53" x14ac:dyDescent="0.25">
      <c r="A327" t="s">
        <v>184</v>
      </c>
      <c r="BA327">
        <f t="shared" ref="BA327:BA332" si="2">SUM(AJ327:AZ327)</f>
        <v>0</v>
      </c>
    </row>
    <row r="328" spans="1:53" x14ac:dyDescent="0.25">
      <c r="A328" t="s">
        <v>185</v>
      </c>
      <c r="AJ328">
        <f>SUM(AJ329:AR330)</f>
        <v>0</v>
      </c>
      <c r="AS328">
        <f>SUM(AS329:AZ330)</f>
        <v>0</v>
      </c>
      <c r="BA328">
        <f t="shared" si="2"/>
        <v>0</v>
      </c>
    </row>
    <row r="329" spans="1:53" x14ac:dyDescent="0.25">
      <c r="P329" t="s">
        <v>186</v>
      </c>
      <c r="BA329">
        <f t="shared" si="2"/>
        <v>0</v>
      </c>
    </row>
    <row r="330" spans="1:53" x14ac:dyDescent="0.25">
      <c r="P330" t="s">
        <v>187</v>
      </c>
      <c r="BA330">
        <f t="shared" si="2"/>
        <v>0</v>
      </c>
    </row>
    <row r="331" spans="1:53" x14ac:dyDescent="0.25">
      <c r="A331" t="s">
        <v>188</v>
      </c>
      <c r="BA331">
        <f t="shared" si="2"/>
        <v>0</v>
      </c>
    </row>
    <row r="332" spans="1:53" x14ac:dyDescent="0.25">
      <c r="A332" t="s">
        <v>189</v>
      </c>
      <c r="AJ332">
        <f>AJ327+AJ328+AJ331</f>
        <v>0</v>
      </c>
      <c r="AS332">
        <f>AS328+AS331</f>
        <v>0</v>
      </c>
      <c r="BA332">
        <f t="shared" si="2"/>
        <v>0</v>
      </c>
    </row>
    <row r="333" spans="1:53" x14ac:dyDescent="0.25">
      <c r="A333" t="s">
        <v>190</v>
      </c>
      <c r="AH333" t="e">
        <f>AJ327*100/AJ332</f>
        <v>#DIV/0!</v>
      </c>
      <c r="AI333">
        <f>IF(AJ332=0,0,AH333)</f>
        <v>0</v>
      </c>
      <c r="AJ333">
        <f>AI333</f>
        <v>0</v>
      </c>
      <c r="AR333" t="s">
        <v>191</v>
      </c>
    </row>
    <row r="334" spans="1:53" x14ac:dyDescent="0.25">
      <c r="A334" t="s">
        <v>192</v>
      </c>
    </row>
    <row r="335" spans="1:53" x14ac:dyDescent="0.25">
      <c r="A335" t="s">
        <v>193</v>
      </c>
      <c r="AI335" t="e">
        <f>AJ334*100/AJ327</f>
        <v>#DIV/0!</v>
      </c>
      <c r="AJ335">
        <f>IF(AJ327=0,0,AI335)</f>
        <v>0</v>
      </c>
      <c r="AS335" t="str">
        <f>IF(AJ335&lt;=50,"Suma avans mai mica de 50% din ajutorul public","Suma avans mai mare de 50% din ajutorul public")</f>
        <v>Suma avans mai mica de 50% din ajutorul public</v>
      </c>
    </row>
    <row r="337" spans="1:53" x14ac:dyDescent="0.25">
      <c r="B337" t="s">
        <v>194</v>
      </c>
    </row>
    <row r="338" spans="1:53" x14ac:dyDescent="0.25">
      <c r="A338" t="s">
        <v>0</v>
      </c>
    </row>
    <row r="339" spans="1:53" x14ac:dyDescent="0.25">
      <c r="A339" t="s">
        <v>1</v>
      </c>
    </row>
    <row r="342" spans="1:53" x14ac:dyDescent="0.25">
      <c r="P342" t="s">
        <v>132</v>
      </c>
      <c r="AE342" t="s">
        <v>133</v>
      </c>
    </row>
    <row r="344" spans="1:53" x14ac:dyDescent="0.25">
      <c r="A344" t="s">
        <v>134</v>
      </c>
      <c r="AJ344" t="s">
        <v>135</v>
      </c>
    </row>
    <row r="345" spans="1:53" x14ac:dyDescent="0.25">
      <c r="A345" t="s">
        <v>136</v>
      </c>
      <c r="AJ345" t="s">
        <v>137</v>
      </c>
      <c r="AS345" t="s">
        <v>138</v>
      </c>
      <c r="BA345" t="s">
        <v>139</v>
      </c>
    </row>
    <row r="346" spans="1:53" x14ac:dyDescent="0.25">
      <c r="AJ346" t="s">
        <v>140</v>
      </c>
      <c r="AS346" t="s">
        <v>140</v>
      </c>
      <c r="BA346" t="s">
        <v>140</v>
      </c>
    </row>
    <row r="347" spans="1:53" x14ac:dyDescent="0.25">
      <c r="A347">
        <v>1</v>
      </c>
      <c r="AJ347">
        <v>2</v>
      </c>
      <c r="AS347">
        <v>3</v>
      </c>
      <c r="BA347">
        <v>4</v>
      </c>
    </row>
    <row r="348" spans="1:53" x14ac:dyDescent="0.25">
      <c r="A348" t="s">
        <v>141</v>
      </c>
      <c r="AJ348">
        <f>SUM(AJ350:AJ352)</f>
        <v>0</v>
      </c>
      <c r="AS348">
        <f>SUM(AS349:AS352)</f>
        <v>0</v>
      </c>
      <c r="BA348">
        <f>SUM(AJ348:AZ348)</f>
        <v>0</v>
      </c>
    </row>
    <row r="349" spans="1:53" x14ac:dyDescent="0.25">
      <c r="A349" t="s">
        <v>195</v>
      </c>
      <c r="BA349">
        <f t="shared" ref="BA349:BA365" si="3">SUM(AJ349:AZ349)</f>
        <v>0</v>
      </c>
    </row>
    <row r="350" spans="1:53" x14ac:dyDescent="0.25">
      <c r="A350" t="s">
        <v>196</v>
      </c>
      <c r="BA350">
        <f t="shared" si="3"/>
        <v>0</v>
      </c>
    </row>
    <row r="351" spans="1:53" x14ac:dyDescent="0.25">
      <c r="A351" t="s">
        <v>197</v>
      </c>
      <c r="BA351">
        <f t="shared" si="3"/>
        <v>0</v>
      </c>
    </row>
    <row r="352" spans="1:53" x14ac:dyDescent="0.25">
      <c r="A352" t="s">
        <v>198</v>
      </c>
      <c r="BA352">
        <f>SUM(AJ352:AZ352)</f>
        <v>0</v>
      </c>
    </row>
    <row r="353" spans="1:53" x14ac:dyDescent="0.25">
      <c r="A353" t="s">
        <v>199</v>
      </c>
      <c r="BA353">
        <f t="shared" si="3"/>
        <v>0</v>
      </c>
    </row>
    <row r="354" spans="1:53" x14ac:dyDescent="0.25">
      <c r="A354" t="s">
        <v>146</v>
      </c>
      <c r="AJ354">
        <f>AJ355+AJ359+AJ360+AJ361+AJ362+AJ370+AJ373</f>
        <v>0</v>
      </c>
      <c r="AS354">
        <f>AS355+AS359+AS360+AS369+AS361+AS362+AS370+AS373</f>
        <v>0</v>
      </c>
      <c r="BA354">
        <f t="shared" si="3"/>
        <v>0</v>
      </c>
    </row>
    <row r="355" spans="1:53" x14ac:dyDescent="0.25">
      <c r="A355" t="s">
        <v>200</v>
      </c>
      <c r="AJ355">
        <f>SUM(AJ356:AJ358)</f>
        <v>0</v>
      </c>
      <c r="AS355">
        <f>SUM(AS356:AS358)</f>
        <v>0</v>
      </c>
      <c r="BA355">
        <f>SUM(AJ355:AZ355)</f>
        <v>0</v>
      </c>
    </row>
    <row r="356" spans="1:53" x14ac:dyDescent="0.25">
      <c r="A356" t="s">
        <v>201</v>
      </c>
      <c r="BA356">
        <f>SUM(AJ356:AZ356)</f>
        <v>0</v>
      </c>
    </row>
    <row r="357" spans="1:53" x14ac:dyDescent="0.25">
      <c r="A357" t="s">
        <v>202</v>
      </c>
      <c r="BA357">
        <f>SUM(AJ357:AZ357)</f>
        <v>0</v>
      </c>
    </row>
    <row r="358" spans="1:53" x14ac:dyDescent="0.25">
      <c r="A358" t="s">
        <v>203</v>
      </c>
      <c r="BA358">
        <f>SUM(AJ358:AZ358)</f>
        <v>0</v>
      </c>
    </row>
    <row r="359" spans="1:53" x14ac:dyDescent="0.25">
      <c r="A359" t="s">
        <v>204</v>
      </c>
      <c r="BA359">
        <f t="shared" si="3"/>
        <v>0</v>
      </c>
    </row>
    <row r="360" spans="1:53" x14ac:dyDescent="0.25">
      <c r="A360" t="s">
        <v>205</v>
      </c>
      <c r="BA360">
        <f t="shared" si="3"/>
        <v>0</v>
      </c>
    </row>
    <row r="361" spans="1:53" x14ac:dyDescent="0.25">
      <c r="A361" t="s">
        <v>206</v>
      </c>
      <c r="BA361">
        <f t="shared" si="3"/>
        <v>0</v>
      </c>
    </row>
    <row r="362" spans="1:53" x14ac:dyDescent="0.25">
      <c r="A362" t="s">
        <v>207</v>
      </c>
      <c r="AJ362">
        <f>SUM(AJ363:AJ368)</f>
        <v>0</v>
      </c>
      <c r="AS362">
        <f>SUM(AS363:AS368)</f>
        <v>0</v>
      </c>
      <c r="BA362">
        <f t="shared" si="3"/>
        <v>0</v>
      </c>
    </row>
    <row r="363" spans="1:53" x14ac:dyDescent="0.25">
      <c r="A363" t="s">
        <v>208</v>
      </c>
      <c r="BA363">
        <f t="shared" si="3"/>
        <v>0</v>
      </c>
    </row>
    <row r="364" spans="1:53" x14ac:dyDescent="0.25">
      <c r="A364" t="s">
        <v>209</v>
      </c>
      <c r="BA364">
        <f t="shared" si="3"/>
        <v>0</v>
      </c>
    </row>
    <row r="365" spans="1:53" x14ac:dyDescent="0.25">
      <c r="A365" t="s">
        <v>210</v>
      </c>
      <c r="BA365">
        <f t="shared" si="3"/>
        <v>0</v>
      </c>
    </row>
    <row r="366" spans="1:53" x14ac:dyDescent="0.25">
      <c r="A366" t="s">
        <v>211</v>
      </c>
      <c r="BA366">
        <f>SUM(AJ366:AZ366)</f>
        <v>0</v>
      </c>
    </row>
    <row r="367" spans="1:53" x14ac:dyDescent="0.25">
      <c r="A367" t="s">
        <v>212</v>
      </c>
      <c r="BA367">
        <f>SUM(AJ367:AZ367)</f>
        <v>0</v>
      </c>
    </row>
    <row r="368" spans="1:53" x14ac:dyDescent="0.25">
      <c r="A368" t="s">
        <v>213</v>
      </c>
      <c r="BA368">
        <f>SUM(AJ368:AZ368)</f>
        <v>0</v>
      </c>
    </row>
    <row r="369" spans="1:53" x14ac:dyDescent="0.25">
      <c r="A369" t="s">
        <v>214</v>
      </c>
      <c r="BA369">
        <f>SUM(AJ369:AZ369)</f>
        <v>0</v>
      </c>
    </row>
    <row r="370" spans="1:53" x14ac:dyDescent="0.25">
      <c r="A370" t="s">
        <v>215</v>
      </c>
      <c r="AJ370">
        <f>AJ371</f>
        <v>0</v>
      </c>
      <c r="AS370">
        <f>SUM(AS371:AS372)</f>
        <v>0</v>
      </c>
      <c r="BA370">
        <f>SUM(AJ370:AZ370)</f>
        <v>0</v>
      </c>
    </row>
    <row r="371" spans="1:53" x14ac:dyDescent="0.25">
      <c r="A371" t="s">
        <v>216</v>
      </c>
      <c r="BA371">
        <f t="shared" ref="BA371:BA377" si="4">SUM(AJ371:AZ371)</f>
        <v>0</v>
      </c>
    </row>
    <row r="372" spans="1:53" x14ac:dyDescent="0.25">
      <c r="A372" t="s">
        <v>217</v>
      </c>
      <c r="BA372">
        <f t="shared" si="4"/>
        <v>0</v>
      </c>
    </row>
    <row r="373" spans="1:53" x14ac:dyDescent="0.25">
      <c r="A373" t="s">
        <v>218</v>
      </c>
      <c r="AJ373">
        <f>AJ374+AJ377</f>
        <v>0</v>
      </c>
      <c r="AS373">
        <f>AS374+AS377</f>
        <v>0</v>
      </c>
      <c r="BA373">
        <f t="shared" si="4"/>
        <v>0</v>
      </c>
    </row>
    <row r="374" spans="1:53" x14ac:dyDescent="0.25">
      <c r="A374" t="s">
        <v>219</v>
      </c>
      <c r="AJ374">
        <f>SUM(AJ375:AJ376)</f>
        <v>0</v>
      </c>
      <c r="AS374">
        <f>SUM(AS375:AS376)</f>
        <v>0</v>
      </c>
      <c r="BA374">
        <f>SUM(AJ374:AZ374)</f>
        <v>0</v>
      </c>
    </row>
    <row r="375" spans="1:53" x14ac:dyDescent="0.25">
      <c r="A375" t="s">
        <v>220</v>
      </c>
      <c r="BA375">
        <f>SUM(AJ375:AZ375)</f>
        <v>0</v>
      </c>
    </row>
    <row r="376" spans="1:53" x14ac:dyDescent="0.25">
      <c r="A376" t="s">
        <v>221</v>
      </c>
      <c r="BA376">
        <f>SUM(AJ376:AZ376)</f>
        <v>0</v>
      </c>
    </row>
    <row r="377" spans="1:53" x14ac:dyDescent="0.25">
      <c r="A377" t="s">
        <v>222</v>
      </c>
      <c r="BA377">
        <f t="shared" si="4"/>
        <v>0</v>
      </c>
    </row>
    <row r="378" spans="1:53" x14ac:dyDescent="0.25">
      <c r="A378" t="s">
        <v>153</v>
      </c>
      <c r="AG378">
        <f>AJ348+AJ353+AJ379</f>
        <v>0</v>
      </c>
      <c r="AH378">
        <f>IF(AG378=0,0,AI378)</f>
        <v>0</v>
      </c>
      <c r="AI378" t="e">
        <f>AJ354*100/AG378</f>
        <v>#DIV/0!</v>
      </c>
      <c r="AJ378" t="str">
        <f>IF(AJ379=0,IF(AH378&lt;=5,"cheltuieli capitol 3 se incadreaza in limita de 5%","cheltuieli capitol 3 nu se incadreaza in limita de 5%"),IF(AH378&lt;=10,"cheltuieli capitol 3 se incadreaza in limita de 10%","cheltuieli capitol 3 nu se incadreaza in limita de 10%"))</f>
        <v>cheltuieli capitol 3 se incadreaza in limita de 5%</v>
      </c>
    </row>
    <row r="379" spans="1:53" x14ac:dyDescent="0.25">
      <c r="A379" t="s">
        <v>154</v>
      </c>
      <c r="AJ379">
        <f>SUM(AJ380:AJ385)</f>
        <v>0</v>
      </c>
      <c r="AS379">
        <f>SUM(AS380:AS385)</f>
        <v>0</v>
      </c>
      <c r="BA379">
        <f>SUM(AJ379:AZ379)</f>
        <v>0</v>
      </c>
    </row>
    <row r="380" spans="1:53" x14ac:dyDescent="0.25">
      <c r="A380" t="s">
        <v>156</v>
      </c>
      <c r="BA380">
        <f t="shared" ref="BA380:BA401" si="5">SUM(AJ380:AZ380)</f>
        <v>0</v>
      </c>
    </row>
    <row r="381" spans="1:53" x14ac:dyDescent="0.25">
      <c r="A381" t="s">
        <v>223</v>
      </c>
      <c r="BA381">
        <f t="shared" si="5"/>
        <v>0</v>
      </c>
    </row>
    <row r="382" spans="1:53" x14ac:dyDescent="0.25">
      <c r="A382" t="s">
        <v>224</v>
      </c>
      <c r="BA382">
        <f t="shared" si="5"/>
        <v>0</v>
      </c>
    </row>
    <row r="383" spans="1:53" x14ac:dyDescent="0.25">
      <c r="A383" t="s">
        <v>225</v>
      </c>
      <c r="BA383">
        <f t="shared" si="5"/>
        <v>0</v>
      </c>
    </row>
    <row r="384" spans="1:53" x14ac:dyDescent="0.25">
      <c r="A384" t="s">
        <v>160</v>
      </c>
      <c r="BA384">
        <f t="shared" si="5"/>
        <v>0</v>
      </c>
    </row>
    <row r="385" spans="1:53" x14ac:dyDescent="0.25">
      <c r="A385" t="s">
        <v>161</v>
      </c>
      <c r="BA385">
        <f t="shared" si="5"/>
        <v>0</v>
      </c>
    </row>
    <row r="386" spans="1:53" x14ac:dyDescent="0.25">
      <c r="A386" t="s">
        <v>162</v>
      </c>
      <c r="AJ386">
        <f>AJ387+AJ390+AJ397</f>
        <v>0</v>
      </c>
      <c r="AS386">
        <f>AS387+AS390+AS396+AS397</f>
        <v>0</v>
      </c>
      <c r="BA386">
        <f t="shared" si="5"/>
        <v>0</v>
      </c>
    </row>
    <row r="387" spans="1:53" x14ac:dyDescent="0.25">
      <c r="A387" t="s">
        <v>163</v>
      </c>
      <c r="AJ387">
        <f>SUM(AJ388:AR389)</f>
        <v>0</v>
      </c>
      <c r="AS387">
        <f>SUM(AS388:AZ389)</f>
        <v>0</v>
      </c>
      <c r="BA387">
        <f t="shared" si="5"/>
        <v>0</v>
      </c>
    </row>
    <row r="388" spans="1:53" x14ac:dyDescent="0.25">
      <c r="A388" t="s">
        <v>226</v>
      </c>
      <c r="BA388">
        <f t="shared" si="5"/>
        <v>0</v>
      </c>
    </row>
    <row r="389" spans="1:53" x14ac:dyDescent="0.25">
      <c r="A389" t="s">
        <v>227</v>
      </c>
      <c r="BA389">
        <f t="shared" si="5"/>
        <v>0</v>
      </c>
    </row>
    <row r="390" spans="1:53" x14ac:dyDescent="0.25">
      <c r="A390" t="s">
        <v>228</v>
      </c>
      <c r="AJ390">
        <f>SUM(AJ392:AR395)-AJ394</f>
        <v>0</v>
      </c>
      <c r="AS390">
        <f>SUM(AS391:AZ395)</f>
        <v>0</v>
      </c>
      <c r="BA390">
        <f t="shared" ref="BA390:BA397" si="6">SUM(AJ390:AZ390)</f>
        <v>0</v>
      </c>
    </row>
    <row r="391" spans="1:53" x14ac:dyDescent="0.25">
      <c r="A391" t="s">
        <v>229</v>
      </c>
      <c r="BA391">
        <f t="shared" si="6"/>
        <v>0</v>
      </c>
    </row>
    <row r="392" spans="1:53" x14ac:dyDescent="0.25">
      <c r="A392" t="s">
        <v>230</v>
      </c>
      <c r="BA392">
        <f t="shared" si="6"/>
        <v>0</v>
      </c>
    </row>
    <row r="393" spans="1:53" x14ac:dyDescent="0.25">
      <c r="A393" t="s">
        <v>231</v>
      </c>
      <c r="BA393">
        <f t="shared" si="6"/>
        <v>0</v>
      </c>
    </row>
    <row r="394" spans="1:53" x14ac:dyDescent="0.25">
      <c r="A394" t="s">
        <v>232</v>
      </c>
      <c r="BA394">
        <f t="shared" si="6"/>
        <v>0</v>
      </c>
    </row>
    <row r="395" spans="1:53" x14ac:dyDescent="0.25">
      <c r="A395" t="s">
        <v>233</v>
      </c>
      <c r="BA395">
        <f t="shared" si="6"/>
        <v>0</v>
      </c>
    </row>
    <row r="396" spans="1:53" x14ac:dyDescent="0.25">
      <c r="A396" t="s">
        <v>167</v>
      </c>
      <c r="BA396">
        <f t="shared" si="6"/>
        <v>0</v>
      </c>
    </row>
    <row r="397" spans="1:53" x14ac:dyDescent="0.25">
      <c r="A397" t="s">
        <v>234</v>
      </c>
      <c r="BA397">
        <f t="shared" si="6"/>
        <v>0</v>
      </c>
    </row>
    <row r="398" spans="1:53" x14ac:dyDescent="0.25">
      <c r="A398" t="s">
        <v>168</v>
      </c>
      <c r="AJ398">
        <f>AJ400</f>
        <v>0</v>
      </c>
      <c r="AS398">
        <f>SUM(AS399:AS400)</f>
        <v>0</v>
      </c>
      <c r="BA398">
        <f t="shared" si="5"/>
        <v>0</v>
      </c>
    </row>
    <row r="399" spans="1:53" x14ac:dyDescent="0.25">
      <c r="A399" t="s">
        <v>169</v>
      </c>
      <c r="BA399">
        <f t="shared" si="5"/>
        <v>0</v>
      </c>
    </row>
    <row r="400" spans="1:53" x14ac:dyDescent="0.25">
      <c r="A400" t="s">
        <v>170</v>
      </c>
      <c r="BA400">
        <f t="shared" si="5"/>
        <v>0</v>
      </c>
    </row>
    <row r="401" spans="1:53" x14ac:dyDescent="0.25">
      <c r="A401" t="s">
        <v>171</v>
      </c>
      <c r="AJ401">
        <f>AJ348+AJ353+AJ354+AJ379+AJ386+AJ398</f>
        <v>0</v>
      </c>
      <c r="AS401">
        <f>AS348+AS353+AS354+AS379+AS386+AS398</f>
        <v>0</v>
      </c>
      <c r="BA401">
        <f t="shared" si="5"/>
        <v>0</v>
      </c>
    </row>
    <row r="402" spans="1:53" x14ac:dyDescent="0.25">
      <c r="A402" t="s">
        <v>172</v>
      </c>
      <c r="AF402" t="e">
        <f>AJ403*100/AJ401</f>
        <v>#DIV/0!</v>
      </c>
      <c r="AI402">
        <f>IF(AJ401=0,0,AF402)</f>
        <v>0</v>
      </c>
      <c r="AJ402" t="str">
        <f>IF(AI402&lt;=5,"actualizare mai mică de 5% din valoarea eligibila","actualizare mai mare de 5% din valoarea eligibila")</f>
        <v>actualizare mai mică de 5% din valoarea eligibila</v>
      </c>
    </row>
    <row r="403" spans="1:53" x14ac:dyDescent="0.25">
      <c r="A403" t="s">
        <v>173</v>
      </c>
      <c r="BA403">
        <f>SUM(AJ403:AZ403)</f>
        <v>0</v>
      </c>
    </row>
    <row r="404" spans="1:53" x14ac:dyDescent="0.25">
      <c r="A404" t="s">
        <v>174</v>
      </c>
      <c r="AJ404">
        <f>AJ401+AJ403</f>
        <v>0</v>
      </c>
      <c r="AS404">
        <f>AS401</f>
        <v>0</v>
      </c>
      <c r="BA404">
        <f>SUM(AJ404:AZ404)</f>
        <v>0</v>
      </c>
    </row>
    <row r="405" spans="1:53" x14ac:dyDescent="0.25">
      <c r="A405" t="s">
        <v>175</v>
      </c>
      <c r="BA405">
        <f>SUM(AJ405:AZ405)</f>
        <v>0</v>
      </c>
    </row>
    <row r="407" spans="1:53" x14ac:dyDescent="0.25">
      <c r="A407" t="s">
        <v>176</v>
      </c>
      <c r="AJ407">
        <f>BA404+BA405</f>
        <v>0</v>
      </c>
    </row>
    <row r="408" spans="1:53" x14ac:dyDescent="0.25">
      <c r="AJ408" t="s">
        <v>177</v>
      </c>
      <c r="AS408" t="s">
        <v>140</v>
      </c>
    </row>
    <row r="409" spans="1:53" x14ac:dyDescent="0.25">
      <c r="A409" t="s">
        <v>178</v>
      </c>
      <c r="AJ409">
        <f>AS409*W342</f>
        <v>0</v>
      </c>
      <c r="AS409">
        <f>AJ407</f>
        <v>0</v>
      </c>
    </row>
    <row r="410" spans="1:53" x14ac:dyDescent="0.25">
      <c r="A410" t="s">
        <v>179</v>
      </c>
      <c r="AJ410">
        <f>AS410*W342</f>
        <v>0</v>
      </c>
      <c r="AS410">
        <f>AJ404+AJ405</f>
        <v>0</v>
      </c>
    </row>
    <row r="411" spans="1:53" x14ac:dyDescent="0.25">
      <c r="A411" t="s">
        <v>180</v>
      </c>
      <c r="AJ411">
        <f>AS411*W342</f>
        <v>0</v>
      </c>
      <c r="AS411">
        <f>AS404+AS405</f>
        <v>0</v>
      </c>
    </row>
    <row r="413" spans="1:53" x14ac:dyDescent="0.25">
      <c r="A413" t="s">
        <v>181</v>
      </c>
      <c r="AJ413" t="s">
        <v>182</v>
      </c>
      <c r="AS413" t="s">
        <v>183</v>
      </c>
      <c r="BA413" t="s">
        <v>139</v>
      </c>
    </row>
    <row r="414" spans="1:53" x14ac:dyDescent="0.25">
      <c r="A414" t="s">
        <v>184</v>
      </c>
      <c r="BA414">
        <f t="shared" ref="BA414:BA419" si="7">SUM(AJ414:AZ414)</f>
        <v>0</v>
      </c>
    </row>
    <row r="415" spans="1:53" x14ac:dyDescent="0.25">
      <c r="A415" t="s">
        <v>185</v>
      </c>
      <c r="AJ415">
        <f>SUM(AJ416:AJ417)</f>
        <v>0</v>
      </c>
      <c r="AS415">
        <f>SUM(AS416:AS417)</f>
        <v>0</v>
      </c>
      <c r="BA415">
        <f t="shared" si="7"/>
        <v>0</v>
      </c>
    </row>
    <row r="416" spans="1:53" x14ac:dyDescent="0.25">
      <c r="P416" t="s">
        <v>186</v>
      </c>
      <c r="BA416">
        <f t="shared" si="7"/>
        <v>0</v>
      </c>
    </row>
    <row r="417" spans="1:53" x14ac:dyDescent="0.25">
      <c r="P417" t="s">
        <v>187</v>
      </c>
      <c r="BA417">
        <f t="shared" si="7"/>
        <v>0</v>
      </c>
    </row>
    <row r="418" spans="1:53" x14ac:dyDescent="0.25">
      <c r="A418" t="s">
        <v>188</v>
      </c>
      <c r="BA418">
        <f t="shared" si="7"/>
        <v>0</v>
      </c>
    </row>
    <row r="419" spans="1:53" x14ac:dyDescent="0.25">
      <c r="A419" t="s">
        <v>189</v>
      </c>
      <c r="AJ419">
        <f>AJ414+AJ415+AJ418</f>
        <v>0</v>
      </c>
      <c r="AS419">
        <f>AS415+AS418</f>
        <v>0</v>
      </c>
      <c r="BA419">
        <f t="shared" si="7"/>
        <v>0</v>
      </c>
    </row>
    <row r="420" spans="1:53" x14ac:dyDescent="0.25">
      <c r="A420" t="s">
        <v>190</v>
      </c>
      <c r="AH420" t="e">
        <f>AJ414*100/AJ419</f>
        <v>#DIV/0!</v>
      </c>
      <c r="AI420">
        <f>IF(AJ419=0,0,AH420)</f>
        <v>0</v>
      </c>
      <c r="AJ420">
        <f>AI420</f>
        <v>0</v>
      </c>
      <c r="AR420" t="s">
        <v>191</v>
      </c>
    </row>
    <row r="421" spans="1:53" x14ac:dyDescent="0.25">
      <c r="A421" t="s">
        <v>192</v>
      </c>
    </row>
    <row r="422" spans="1:53" x14ac:dyDescent="0.25">
      <c r="A422" t="s">
        <v>193</v>
      </c>
      <c r="AI422" t="e">
        <f>AJ421*100/AJ414</f>
        <v>#DIV/0!</v>
      </c>
      <c r="AJ422">
        <f>IF(AJ414=0,0,AI422)</f>
        <v>0</v>
      </c>
      <c r="AS422" t="str">
        <f>IF(AJ422&lt;=50,"Suma avans mai mica de 50% din ajutorul public","Suma avans mai mare de 50% din ajutorul public")</f>
        <v>Suma avans mai mica de 50% din ajutorul public</v>
      </c>
    </row>
    <row r="425" spans="1:53" x14ac:dyDescent="0.25">
      <c r="H425" t="s">
        <v>0</v>
      </c>
    </row>
    <row r="426" spans="1:53" x14ac:dyDescent="0.25">
      <c r="AQ426" t="s">
        <v>235</v>
      </c>
    </row>
    <row r="427" spans="1:53" x14ac:dyDescent="0.25">
      <c r="H427" t="s">
        <v>1</v>
      </c>
    </row>
    <row r="428" spans="1:53" x14ac:dyDescent="0.25">
      <c r="AZ428" t="s">
        <v>236</v>
      </c>
    </row>
    <row r="429" spans="1:53" x14ac:dyDescent="0.25">
      <c r="H429" t="s">
        <v>237</v>
      </c>
    </row>
    <row r="432" spans="1:53" x14ac:dyDescent="0.25">
      <c r="A432" t="s">
        <v>238</v>
      </c>
    </row>
    <row r="433" spans="1:52" x14ac:dyDescent="0.25">
      <c r="A433" t="s">
        <v>239</v>
      </c>
      <c r="E433" t="s">
        <v>240</v>
      </c>
      <c r="AQ433" t="s">
        <v>241</v>
      </c>
      <c r="AZ433" t="s">
        <v>242</v>
      </c>
    </row>
    <row r="434" spans="1:52" x14ac:dyDescent="0.25">
      <c r="A434">
        <v>1</v>
      </c>
      <c r="E434" t="s">
        <v>243</v>
      </c>
    </row>
    <row r="435" spans="1:52" x14ac:dyDescent="0.25">
      <c r="A435">
        <v>2</v>
      </c>
      <c r="E435" t="s">
        <v>244</v>
      </c>
      <c r="AQ435">
        <f>SUM(AQ436:AY445)</f>
        <v>0</v>
      </c>
      <c r="AZ435">
        <f>SUM(AZ436:BI445)</f>
        <v>0</v>
      </c>
    </row>
    <row r="436" spans="1:52" x14ac:dyDescent="0.25">
      <c r="E436" t="s">
        <v>245</v>
      </c>
    </row>
    <row r="437" spans="1:52" x14ac:dyDescent="0.25">
      <c r="E437" t="s">
        <v>246</v>
      </c>
    </row>
    <row r="438" spans="1:52" x14ac:dyDescent="0.25">
      <c r="E438" t="s">
        <v>247</v>
      </c>
    </row>
    <row r="439" spans="1:52" x14ac:dyDescent="0.25">
      <c r="E439" t="s">
        <v>248</v>
      </c>
    </row>
    <row r="440" spans="1:52" x14ac:dyDescent="0.25">
      <c r="E440" t="s">
        <v>249</v>
      </c>
    </row>
    <row r="441" spans="1:52" x14ac:dyDescent="0.25">
      <c r="E441" t="s">
        <v>250</v>
      </c>
    </row>
    <row r="442" spans="1:52" x14ac:dyDescent="0.25">
      <c r="E442" t="s">
        <v>251</v>
      </c>
    </row>
    <row r="443" spans="1:52" x14ac:dyDescent="0.25">
      <c r="E443" t="s">
        <v>252</v>
      </c>
    </row>
    <row r="444" spans="1:52" x14ac:dyDescent="0.25">
      <c r="E444" t="s">
        <v>253</v>
      </c>
    </row>
    <row r="445" spans="1:52" x14ac:dyDescent="0.25">
      <c r="E445" t="s">
        <v>254</v>
      </c>
    </row>
    <row r="446" spans="1:52" x14ac:dyDescent="0.25">
      <c r="A446">
        <v>3</v>
      </c>
      <c r="E446" t="s">
        <v>255</v>
      </c>
      <c r="AQ446">
        <f>AQ447+AQ454+AQ455+AQ456</f>
        <v>0</v>
      </c>
      <c r="AZ446">
        <f>AZ447+AZ454+AZ455+AZ456</f>
        <v>0</v>
      </c>
    </row>
    <row r="447" spans="1:52" x14ac:dyDescent="0.25">
      <c r="E447" t="s">
        <v>256</v>
      </c>
      <c r="AQ447">
        <f>SUM(AQ448:AY453)</f>
        <v>0</v>
      </c>
      <c r="AZ447">
        <f>SUM(AZ448:BI453)</f>
        <v>0</v>
      </c>
    </row>
    <row r="448" spans="1:52" x14ac:dyDescent="0.25">
      <c r="G448" t="s">
        <v>257</v>
      </c>
    </row>
    <row r="449" spans="1:52" x14ac:dyDescent="0.25">
      <c r="G449" t="s">
        <v>258</v>
      </c>
    </row>
    <row r="450" spans="1:52" x14ac:dyDescent="0.25">
      <c r="G450" t="s">
        <v>259</v>
      </c>
    </row>
    <row r="451" spans="1:52" x14ac:dyDescent="0.25">
      <c r="G451" t="s">
        <v>260</v>
      </c>
    </row>
    <row r="452" spans="1:52" x14ac:dyDescent="0.25">
      <c r="G452" t="s">
        <v>261</v>
      </c>
    </row>
    <row r="453" spans="1:52" x14ac:dyDescent="0.25">
      <c r="G453" t="s">
        <v>262</v>
      </c>
    </row>
    <row r="454" spans="1:52" x14ac:dyDescent="0.25">
      <c r="E454" t="s">
        <v>263</v>
      </c>
    </row>
    <row r="455" spans="1:52" x14ac:dyDescent="0.25">
      <c r="E455" t="s">
        <v>264</v>
      </c>
    </row>
    <row r="456" spans="1:52" x14ac:dyDescent="0.25">
      <c r="E456" t="s">
        <v>265</v>
      </c>
    </row>
    <row r="457" spans="1:52" x14ac:dyDescent="0.25">
      <c r="A457">
        <v>4</v>
      </c>
      <c r="E457" t="s">
        <v>266</v>
      </c>
    </row>
    <row r="458" spans="1:52" x14ac:dyDescent="0.25">
      <c r="A458">
        <v>5</v>
      </c>
      <c r="E458" t="s">
        <v>267</v>
      </c>
      <c r="AQ458">
        <f>SUM(AQ459:AY460)</f>
        <v>0</v>
      </c>
      <c r="AZ458">
        <f>SUM(AZ459:BI460)</f>
        <v>0</v>
      </c>
    </row>
    <row r="459" spans="1:52" x14ac:dyDescent="0.25">
      <c r="E459" t="s">
        <v>268</v>
      </c>
    </row>
    <row r="460" spans="1:52" x14ac:dyDescent="0.25">
      <c r="E460" t="s">
        <v>269</v>
      </c>
    </row>
    <row r="461" spans="1:52" x14ac:dyDescent="0.25">
      <c r="A461">
        <v>6</v>
      </c>
      <c r="E461" t="s">
        <v>270</v>
      </c>
      <c r="AQ461">
        <f>SUM(AQ462:AY463)</f>
        <v>0</v>
      </c>
      <c r="AZ461">
        <f>SUM(AZ462:BI463)</f>
        <v>0</v>
      </c>
    </row>
    <row r="462" spans="1:52" x14ac:dyDescent="0.25">
      <c r="E462" t="s">
        <v>271</v>
      </c>
    </row>
    <row r="463" spans="1:52" x14ac:dyDescent="0.25">
      <c r="E463" t="s">
        <v>272</v>
      </c>
    </row>
    <row r="464" spans="1:52" x14ac:dyDescent="0.25">
      <c r="E464" t="s">
        <v>273</v>
      </c>
      <c r="AQ464">
        <f>AQ461+AQ458+AQ446+AQ435+AQ434</f>
        <v>0</v>
      </c>
      <c r="AZ464">
        <f>AZ461+AZ458+AZ457+AZ446+AZ435+AZ434</f>
        <v>0</v>
      </c>
    </row>
    <row r="465" spans="1:52" x14ac:dyDescent="0.25">
      <c r="E465" t="s">
        <v>274</v>
      </c>
    </row>
    <row r="466" spans="1:52" x14ac:dyDescent="0.25">
      <c r="A466" t="s">
        <v>275</v>
      </c>
      <c r="AQ466">
        <f>AQ464+AZ464+AQ465+AZ465</f>
        <v>0</v>
      </c>
    </row>
    <row r="468" spans="1:52" x14ac:dyDescent="0.25">
      <c r="A468" t="s">
        <v>276</v>
      </c>
    </row>
    <row r="470" spans="1:52" x14ac:dyDescent="0.25">
      <c r="H470" t="s">
        <v>0</v>
      </c>
    </row>
    <row r="471" spans="1:52" x14ac:dyDescent="0.25">
      <c r="AQ471" t="s">
        <v>277</v>
      </c>
    </row>
    <row r="472" spans="1:52" x14ac:dyDescent="0.25">
      <c r="H472" t="s">
        <v>1</v>
      </c>
    </row>
    <row r="473" spans="1:52" x14ac:dyDescent="0.25">
      <c r="AZ473" t="s">
        <v>236</v>
      </c>
    </row>
    <row r="474" spans="1:52" x14ac:dyDescent="0.25">
      <c r="H474" t="s">
        <v>237</v>
      </c>
    </row>
    <row r="477" spans="1:52" x14ac:dyDescent="0.25">
      <c r="A477" t="s">
        <v>238</v>
      </c>
    </row>
    <row r="478" spans="1:52" x14ac:dyDescent="0.25">
      <c r="A478" t="s">
        <v>239</v>
      </c>
      <c r="E478" t="s">
        <v>240</v>
      </c>
      <c r="AQ478" t="s">
        <v>241</v>
      </c>
      <c r="AZ478" t="s">
        <v>242</v>
      </c>
    </row>
    <row r="479" spans="1:52" x14ac:dyDescent="0.25">
      <c r="A479" t="s">
        <v>278</v>
      </c>
      <c r="E479" t="s">
        <v>279</v>
      </c>
      <c r="AQ479">
        <f>AQ480+AQ481+AQ482</f>
        <v>0</v>
      </c>
      <c r="AZ479">
        <f>AZ480+AZ481+AZ482</f>
        <v>0</v>
      </c>
    </row>
    <row r="480" spans="1:52" x14ac:dyDescent="0.25">
      <c r="E480" t="s">
        <v>280</v>
      </c>
    </row>
    <row r="481" spans="1:52" x14ac:dyDescent="0.25">
      <c r="E481" t="s">
        <v>281</v>
      </c>
    </row>
    <row r="482" spans="1:52" x14ac:dyDescent="0.25">
      <c r="E482" t="s">
        <v>282</v>
      </c>
    </row>
    <row r="483" spans="1:52" x14ac:dyDescent="0.25">
      <c r="A483" t="s">
        <v>283</v>
      </c>
      <c r="E483" t="s">
        <v>284</v>
      </c>
      <c r="AQ483">
        <f>AQ484+AQ485+AQ486+AQ489+AQ490+AQ491+AQ492</f>
        <v>0</v>
      </c>
      <c r="AZ483">
        <f>AZ484+AZ485+AZ486+AZ487+AZ488+AZ489+AZ490+AZ491+AZ492</f>
        <v>0</v>
      </c>
    </row>
    <row r="484" spans="1:52" x14ac:dyDescent="0.25">
      <c r="E484" t="s">
        <v>245</v>
      </c>
    </row>
    <row r="485" spans="1:52" x14ac:dyDescent="0.25">
      <c r="E485" t="s">
        <v>285</v>
      </c>
    </row>
    <row r="486" spans="1:52" x14ac:dyDescent="0.25">
      <c r="E486" t="s">
        <v>286</v>
      </c>
    </row>
    <row r="487" spans="1:52" x14ac:dyDescent="0.25">
      <c r="E487" t="s">
        <v>287</v>
      </c>
    </row>
    <row r="488" spans="1:52" x14ac:dyDescent="0.25">
      <c r="E488" t="s">
        <v>288</v>
      </c>
    </row>
    <row r="489" spans="1:52" x14ac:dyDescent="0.25">
      <c r="E489" t="s">
        <v>289</v>
      </c>
    </row>
    <row r="490" spans="1:52" x14ac:dyDescent="0.25">
      <c r="E490" t="s">
        <v>290</v>
      </c>
    </row>
    <row r="491" spans="1:52" x14ac:dyDescent="0.25">
      <c r="E491" t="s">
        <v>291</v>
      </c>
    </row>
    <row r="492" spans="1:52" x14ac:dyDescent="0.25">
      <c r="E492" t="s">
        <v>292</v>
      </c>
    </row>
    <row r="493" spans="1:52" x14ac:dyDescent="0.25">
      <c r="A493" t="s">
        <v>293</v>
      </c>
      <c r="E493" t="s">
        <v>294</v>
      </c>
      <c r="AQ493">
        <v>0</v>
      </c>
      <c r="AZ493">
        <v>0</v>
      </c>
    </row>
    <row r="494" spans="1:52" x14ac:dyDescent="0.25">
      <c r="A494" t="s">
        <v>295</v>
      </c>
      <c r="E494" t="s">
        <v>296</v>
      </c>
      <c r="AQ494">
        <v>0</v>
      </c>
      <c r="AZ494">
        <v>0</v>
      </c>
    </row>
    <row r="495" spans="1:52" x14ac:dyDescent="0.25">
      <c r="A495" t="s">
        <v>297</v>
      </c>
      <c r="E495" t="s">
        <v>298</v>
      </c>
      <c r="AQ495">
        <f>AQ496+AQ497+AQ498+AQ499+AQ500+AQ501</f>
        <v>0</v>
      </c>
      <c r="AZ495">
        <f>AZ496+AZ497+AZ498+AZ499+AZ500+AZ501</f>
        <v>0</v>
      </c>
    </row>
    <row r="496" spans="1:52" x14ac:dyDescent="0.25">
      <c r="E496" t="s">
        <v>299</v>
      </c>
    </row>
    <row r="497" spans="1:52" x14ac:dyDescent="0.25">
      <c r="E497" t="s">
        <v>300</v>
      </c>
    </row>
    <row r="498" spans="1:52" x14ac:dyDescent="0.25">
      <c r="E498" t="s">
        <v>301</v>
      </c>
    </row>
    <row r="499" spans="1:52" x14ac:dyDescent="0.25">
      <c r="E499" t="s">
        <v>302</v>
      </c>
    </row>
    <row r="500" spans="1:52" x14ac:dyDescent="0.25">
      <c r="E500" t="s">
        <v>303</v>
      </c>
    </row>
    <row r="501" spans="1:52" x14ac:dyDescent="0.25">
      <c r="E501" t="s">
        <v>304</v>
      </c>
    </row>
    <row r="502" spans="1:52" x14ac:dyDescent="0.25">
      <c r="A502" t="s">
        <v>305</v>
      </c>
      <c r="E502" t="s">
        <v>306</v>
      </c>
      <c r="AZ502">
        <f>AZ503+AZ504+AZ505+AZ506</f>
        <v>0</v>
      </c>
    </row>
    <row r="503" spans="1:52" x14ac:dyDescent="0.25">
      <c r="E503" t="s">
        <v>307</v>
      </c>
    </row>
    <row r="504" spans="1:52" x14ac:dyDescent="0.25">
      <c r="E504" t="s">
        <v>308</v>
      </c>
    </row>
    <row r="505" spans="1:52" x14ac:dyDescent="0.25">
      <c r="E505" t="s">
        <v>309</v>
      </c>
    </row>
    <row r="506" spans="1:52" x14ac:dyDescent="0.25">
      <c r="E506" t="s">
        <v>310</v>
      </c>
    </row>
    <row r="507" spans="1:52" x14ac:dyDescent="0.25">
      <c r="A507" t="s">
        <v>311</v>
      </c>
      <c r="E507" t="s">
        <v>312</v>
      </c>
      <c r="AQ507">
        <f>AQ508</f>
        <v>0</v>
      </c>
      <c r="AZ507">
        <f>AZ508+AZ509</f>
        <v>0</v>
      </c>
    </row>
    <row r="508" spans="1:52" x14ac:dyDescent="0.25">
      <c r="E508" t="s">
        <v>313</v>
      </c>
    </row>
    <row r="509" spans="1:52" x14ac:dyDescent="0.25">
      <c r="E509" t="s">
        <v>314</v>
      </c>
    </row>
    <row r="510" spans="1:52" x14ac:dyDescent="0.25">
      <c r="A510" t="s">
        <v>315</v>
      </c>
      <c r="E510" t="s">
        <v>316</v>
      </c>
      <c r="AQ510">
        <f>AQ511+AQ514</f>
        <v>0</v>
      </c>
      <c r="AZ510">
        <f>AZ511+AZ514</f>
        <v>0</v>
      </c>
    </row>
    <row r="511" spans="1:52" x14ac:dyDescent="0.25">
      <c r="E511" t="s">
        <v>317</v>
      </c>
      <c r="AQ511">
        <f>AQ512+AQ513</f>
        <v>0</v>
      </c>
      <c r="AZ511">
        <f>AZ512+AZ513</f>
        <v>0</v>
      </c>
    </row>
    <row r="512" spans="1:52" x14ac:dyDescent="0.25">
      <c r="E512" t="s">
        <v>318</v>
      </c>
    </row>
    <row r="513" spans="1:52" x14ac:dyDescent="0.25">
      <c r="E513" t="s">
        <v>319</v>
      </c>
    </row>
    <row r="514" spans="1:52" x14ac:dyDescent="0.25">
      <c r="E514" t="s">
        <v>320</v>
      </c>
    </row>
    <row r="515" spans="1:52" x14ac:dyDescent="0.25">
      <c r="E515" t="s">
        <v>273</v>
      </c>
      <c r="AQ515">
        <f>AQ510+AQ507+AQ495+AQ494+AQ493+AQ483+AQ479</f>
        <v>0</v>
      </c>
      <c r="AZ515">
        <f>AZ510+AZ507+AZ502+AZ495+AZ494+AZ493+AZ483+AZ479</f>
        <v>0</v>
      </c>
    </row>
    <row r="516" spans="1:52" x14ac:dyDescent="0.25">
      <c r="E516" t="s">
        <v>274</v>
      </c>
    </row>
    <row r="517" spans="1:52" x14ac:dyDescent="0.25">
      <c r="A517" t="s">
        <v>275</v>
      </c>
      <c r="AQ517">
        <f>AQ515+AZ515+AQ516+AZ516</f>
        <v>0</v>
      </c>
    </row>
    <row r="519" spans="1:52" x14ac:dyDescent="0.25">
      <c r="A519" t="s">
        <v>276</v>
      </c>
    </row>
    <row r="521" spans="1:52" x14ac:dyDescent="0.25">
      <c r="H521" t="s">
        <v>0</v>
      </c>
    </row>
    <row r="522" spans="1:52" x14ac:dyDescent="0.25">
      <c r="AQ522" t="s">
        <v>321</v>
      </c>
    </row>
    <row r="523" spans="1:52" x14ac:dyDescent="0.25">
      <c r="H523" t="s">
        <v>1</v>
      </c>
    </row>
    <row r="524" spans="1:52" x14ac:dyDescent="0.25">
      <c r="AZ524" t="s">
        <v>236</v>
      </c>
    </row>
    <row r="525" spans="1:52" x14ac:dyDescent="0.25">
      <c r="H525" t="s">
        <v>322</v>
      </c>
    </row>
    <row r="528" spans="1:52" x14ac:dyDescent="0.25">
      <c r="A528" t="s">
        <v>323</v>
      </c>
    </row>
    <row r="529" spans="1:52" x14ac:dyDescent="0.25">
      <c r="A529" t="s">
        <v>324</v>
      </c>
      <c r="E529" t="s">
        <v>325</v>
      </c>
      <c r="AQ529" t="s">
        <v>326</v>
      </c>
    </row>
    <row r="530" spans="1:52" x14ac:dyDescent="0.25">
      <c r="AQ530" t="s">
        <v>241</v>
      </c>
      <c r="AZ530" t="s">
        <v>242</v>
      </c>
    </row>
    <row r="531" spans="1:52" x14ac:dyDescent="0.25">
      <c r="A531" t="s">
        <v>327</v>
      </c>
    </row>
    <row r="532" spans="1:52" x14ac:dyDescent="0.25">
      <c r="A532">
        <v>1</v>
      </c>
      <c r="E532" t="s">
        <v>328</v>
      </c>
    </row>
    <row r="533" spans="1:52" x14ac:dyDescent="0.25">
      <c r="A533">
        <v>2</v>
      </c>
      <c r="E533" t="s">
        <v>329</v>
      </c>
    </row>
    <row r="534" spans="1:52" x14ac:dyDescent="0.25">
      <c r="A534">
        <v>3</v>
      </c>
      <c r="E534" t="s">
        <v>330</v>
      </c>
    </row>
    <row r="535" spans="1:52" x14ac:dyDescent="0.25">
      <c r="A535">
        <v>4</v>
      </c>
      <c r="E535" t="s">
        <v>331</v>
      </c>
    </row>
    <row r="536" spans="1:52" x14ac:dyDescent="0.25">
      <c r="A536">
        <v>5</v>
      </c>
      <c r="E536" t="s">
        <v>332</v>
      </c>
    </row>
    <row r="537" spans="1:52" x14ac:dyDescent="0.25">
      <c r="A537">
        <v>6</v>
      </c>
      <c r="E537" t="s">
        <v>333</v>
      </c>
    </row>
    <row r="538" spans="1:52" x14ac:dyDescent="0.25">
      <c r="A538">
        <v>7</v>
      </c>
      <c r="E538" t="s">
        <v>334</v>
      </c>
    </row>
    <row r="539" spans="1:52" x14ac:dyDescent="0.25">
      <c r="A539">
        <v>8</v>
      </c>
      <c r="E539" t="s">
        <v>335</v>
      </c>
    </row>
    <row r="540" spans="1:52" x14ac:dyDescent="0.25">
      <c r="E540" t="s">
        <v>336</v>
      </c>
      <c r="AQ540">
        <f>SUM(AQ532:AY539)</f>
        <v>0</v>
      </c>
      <c r="AZ540">
        <f>SUM(AZ532:BI539)</f>
        <v>0</v>
      </c>
    </row>
    <row r="541" spans="1:52" x14ac:dyDescent="0.25">
      <c r="A541" t="s">
        <v>337</v>
      </c>
    </row>
    <row r="542" spans="1:52" x14ac:dyDescent="0.25">
      <c r="A542">
        <v>9</v>
      </c>
      <c r="E542" t="s">
        <v>338</v>
      </c>
    </row>
    <row r="543" spans="1:52" x14ac:dyDescent="0.25">
      <c r="E543" t="s">
        <v>339</v>
      </c>
      <c r="AQ543">
        <f>SUM(AQ542)</f>
        <v>0</v>
      </c>
      <c r="AZ543">
        <f>SUM(AZ542)</f>
        <v>0</v>
      </c>
    </row>
    <row r="544" spans="1:52" x14ac:dyDescent="0.25">
      <c r="A544" t="s">
        <v>340</v>
      </c>
    </row>
    <row r="545" spans="1:52" x14ac:dyDescent="0.25">
      <c r="A545">
        <v>10</v>
      </c>
      <c r="E545" t="s">
        <v>341</v>
      </c>
    </row>
    <row r="546" spans="1:52" x14ac:dyDescent="0.25">
      <c r="A546">
        <v>11</v>
      </c>
      <c r="E546" t="s">
        <v>342</v>
      </c>
    </row>
    <row r="547" spans="1:52" x14ac:dyDescent="0.25">
      <c r="A547">
        <v>12</v>
      </c>
      <c r="E547" t="s">
        <v>343</v>
      </c>
    </row>
    <row r="548" spans="1:52" x14ac:dyDescent="0.25">
      <c r="E548" t="s">
        <v>344</v>
      </c>
      <c r="AQ548">
        <f>SUM(AQ545:AY547)</f>
        <v>0</v>
      </c>
      <c r="AZ548">
        <f>SUM(AZ545:BI547)</f>
        <v>0</v>
      </c>
    </row>
    <row r="549" spans="1:52" x14ac:dyDescent="0.25">
      <c r="A549" t="s">
        <v>345</v>
      </c>
      <c r="AQ549">
        <f>AQ548+AQ543+AQ540</f>
        <v>0</v>
      </c>
      <c r="AZ549">
        <f>AZ548+AZ543+AZ540</f>
        <v>0</v>
      </c>
    </row>
    <row r="550" spans="1:52" x14ac:dyDescent="0.25">
      <c r="A550" t="s">
        <v>346</v>
      </c>
    </row>
    <row r="551" spans="1:52" x14ac:dyDescent="0.25">
      <c r="A551" t="s">
        <v>347</v>
      </c>
      <c r="AQ551">
        <f>AQ549+AZ549+AQ550+AZ550</f>
        <v>0</v>
      </c>
    </row>
    <row r="553" spans="1:52" x14ac:dyDescent="0.25">
      <c r="A553" t="s">
        <v>276</v>
      </c>
    </row>
    <row r="555" spans="1:52" x14ac:dyDescent="0.25">
      <c r="H555" t="s">
        <v>0</v>
      </c>
    </row>
    <row r="556" spans="1:52" x14ac:dyDescent="0.25">
      <c r="AQ556" t="s">
        <v>348</v>
      </c>
    </row>
    <row r="557" spans="1:52" x14ac:dyDescent="0.25">
      <c r="H557" t="s">
        <v>1</v>
      </c>
    </row>
    <row r="558" spans="1:52" x14ac:dyDescent="0.25">
      <c r="AZ558" t="s">
        <v>236</v>
      </c>
    </row>
    <row r="559" spans="1:52" x14ac:dyDescent="0.25">
      <c r="H559" t="s">
        <v>322</v>
      </c>
    </row>
    <row r="562" spans="1:52" x14ac:dyDescent="0.25">
      <c r="A562" t="s">
        <v>323</v>
      </c>
    </row>
    <row r="563" spans="1:52" x14ac:dyDescent="0.25">
      <c r="A563" t="s">
        <v>324</v>
      </c>
      <c r="E563" t="s">
        <v>325</v>
      </c>
      <c r="AQ563" t="s">
        <v>326</v>
      </c>
    </row>
    <row r="564" spans="1:52" x14ac:dyDescent="0.25">
      <c r="A564" t="s">
        <v>349</v>
      </c>
      <c r="AQ564" t="s">
        <v>241</v>
      </c>
      <c r="AZ564" t="s">
        <v>242</v>
      </c>
    </row>
    <row r="565" spans="1:52" x14ac:dyDescent="0.25">
      <c r="A565" t="s">
        <v>350</v>
      </c>
    </row>
    <row r="566" spans="1:52" x14ac:dyDescent="0.25">
      <c r="A566" t="s">
        <v>351</v>
      </c>
      <c r="E566" t="s">
        <v>352</v>
      </c>
    </row>
    <row r="567" spans="1:52" x14ac:dyDescent="0.25">
      <c r="E567" t="s">
        <v>353</v>
      </c>
    </row>
    <row r="568" spans="1:52" x14ac:dyDescent="0.25">
      <c r="E568" t="s">
        <v>354</v>
      </c>
    </row>
    <row r="569" spans="1:52" x14ac:dyDescent="0.25">
      <c r="E569" t="s">
        <v>355</v>
      </c>
    </row>
    <row r="570" spans="1:52" x14ac:dyDescent="0.25">
      <c r="E570" t="s">
        <v>356</v>
      </c>
    </row>
    <row r="571" spans="1:52" x14ac:dyDescent="0.25">
      <c r="E571" t="s">
        <v>336</v>
      </c>
      <c r="AQ571">
        <f>SUM(AQ567:AQ570)</f>
        <v>0</v>
      </c>
      <c r="AZ571">
        <f>SUM(AZ567:BI570)</f>
        <v>0</v>
      </c>
    </row>
    <row r="572" spans="1:52" x14ac:dyDescent="0.25">
      <c r="A572" t="s">
        <v>357</v>
      </c>
    </row>
    <row r="573" spans="1:52" x14ac:dyDescent="0.25">
      <c r="A573" t="s">
        <v>358</v>
      </c>
      <c r="E573" t="s">
        <v>338</v>
      </c>
    </row>
    <row r="574" spans="1:52" x14ac:dyDescent="0.25">
      <c r="E574" t="s">
        <v>339</v>
      </c>
      <c r="AQ574">
        <f>SUM(AQ573)</f>
        <v>0</v>
      </c>
      <c r="AZ574">
        <f>SUM(AZ573)</f>
        <v>0</v>
      </c>
    </row>
    <row r="575" spans="1:52" x14ac:dyDescent="0.25">
      <c r="A575" t="s">
        <v>359</v>
      </c>
    </row>
    <row r="576" spans="1:52" x14ac:dyDescent="0.25">
      <c r="A576" t="s">
        <v>360</v>
      </c>
      <c r="E576" t="s">
        <v>361</v>
      </c>
    </row>
    <row r="577" spans="1:56" x14ac:dyDescent="0.25">
      <c r="A577" t="s">
        <v>362</v>
      </c>
      <c r="E577" t="s">
        <v>363</v>
      </c>
    </row>
    <row r="578" spans="1:56" x14ac:dyDescent="0.25">
      <c r="A578" t="s">
        <v>364</v>
      </c>
      <c r="E578" t="s">
        <v>343</v>
      </c>
    </row>
    <row r="579" spans="1:56" x14ac:dyDescent="0.25">
      <c r="A579" t="s">
        <v>365</v>
      </c>
      <c r="E579" t="s">
        <v>366</v>
      </c>
    </row>
    <row r="580" spans="1:56" x14ac:dyDescent="0.25">
      <c r="E580" t="s">
        <v>344</v>
      </c>
      <c r="AQ580">
        <f>SUM(AQ576:AY579)</f>
        <v>0</v>
      </c>
      <c r="AZ580">
        <f>SUM(AZ576:BI579)</f>
        <v>0</v>
      </c>
    </row>
    <row r="581" spans="1:56" x14ac:dyDescent="0.25">
      <c r="A581" t="s">
        <v>345</v>
      </c>
      <c r="AQ581">
        <f>AQ580+AQ574+AQ571</f>
        <v>0</v>
      </c>
      <c r="AZ581">
        <f>AZ580+AZ574+AZ571</f>
        <v>0</v>
      </c>
    </row>
    <row r="582" spans="1:56" x14ac:dyDescent="0.25">
      <c r="A582" t="s">
        <v>346</v>
      </c>
    </row>
    <row r="583" spans="1:56" x14ac:dyDescent="0.25">
      <c r="A583" t="s">
        <v>347</v>
      </c>
      <c r="AQ583">
        <f>AQ581+AZ581+AQ582+AZ582</f>
        <v>0</v>
      </c>
    </row>
    <row r="585" spans="1:56" x14ac:dyDescent="0.25">
      <c r="A585" t="s">
        <v>276</v>
      </c>
    </row>
    <row r="587" spans="1:56" x14ac:dyDescent="0.25">
      <c r="A587" t="s">
        <v>367</v>
      </c>
    </row>
    <row r="588" spans="1:56" x14ac:dyDescent="0.25">
      <c r="A588" t="s">
        <v>324</v>
      </c>
      <c r="D588" t="s">
        <v>368</v>
      </c>
      <c r="S588" t="s">
        <v>369</v>
      </c>
      <c r="X588" t="s">
        <v>370</v>
      </c>
      <c r="AP588" t="s">
        <v>371</v>
      </c>
      <c r="AW588" t="s">
        <v>372</v>
      </c>
      <c r="BD588" t="s">
        <v>373</v>
      </c>
    </row>
    <row r="589" spans="1:56" x14ac:dyDescent="0.25">
      <c r="A589">
        <v>1</v>
      </c>
      <c r="D589" t="s">
        <v>374</v>
      </c>
    </row>
    <row r="590" spans="1:56" x14ac:dyDescent="0.25">
      <c r="A590">
        <v>2</v>
      </c>
      <c r="D590" t="s">
        <v>375</v>
      </c>
    </row>
    <row r="591" spans="1:56" x14ac:dyDescent="0.25">
      <c r="A591">
        <v>3</v>
      </c>
    </row>
    <row r="592" spans="1:56" x14ac:dyDescent="0.25">
      <c r="A592">
        <v>4</v>
      </c>
    </row>
    <row r="593" spans="1:52" x14ac:dyDescent="0.25">
      <c r="A593">
        <v>5</v>
      </c>
    </row>
    <row r="594" spans="1:52" x14ac:dyDescent="0.25">
      <c r="A594">
        <v>6</v>
      </c>
    </row>
    <row r="595" spans="1:52" x14ac:dyDescent="0.25">
      <c r="A595">
        <v>7</v>
      </c>
    </row>
    <row r="596" spans="1:52" x14ac:dyDescent="0.25">
      <c r="A596" t="s">
        <v>376</v>
      </c>
    </row>
    <row r="598" spans="1:52" x14ac:dyDescent="0.25">
      <c r="A598" t="s">
        <v>377</v>
      </c>
    </row>
    <row r="599" spans="1:52" x14ac:dyDescent="0.25">
      <c r="A599" t="s">
        <v>378</v>
      </c>
    </row>
    <row r="603" spans="1:52" x14ac:dyDescent="0.25">
      <c r="H603" t="s">
        <v>0</v>
      </c>
      <c r="AQ603" t="s">
        <v>379</v>
      </c>
    </row>
    <row r="605" spans="1:52" x14ac:dyDescent="0.25">
      <c r="H605" t="s">
        <v>1</v>
      </c>
      <c r="AZ605" t="s">
        <v>236</v>
      </c>
    </row>
    <row r="609" spans="1:52" x14ac:dyDescent="0.25">
      <c r="A609" t="s">
        <v>238</v>
      </c>
    </row>
    <row r="610" spans="1:52" x14ac:dyDescent="0.25">
      <c r="A610" t="s">
        <v>380</v>
      </c>
    </row>
    <row r="611" spans="1:52" x14ac:dyDescent="0.25">
      <c r="A611" t="s">
        <v>239</v>
      </c>
      <c r="E611" t="s">
        <v>240</v>
      </c>
      <c r="AQ611" t="s">
        <v>241</v>
      </c>
      <c r="AZ611" t="s">
        <v>242</v>
      </c>
    </row>
    <row r="612" spans="1:52" x14ac:dyDescent="0.25">
      <c r="A612">
        <v>1</v>
      </c>
      <c r="E612" t="s">
        <v>381</v>
      </c>
    </row>
    <row r="613" spans="1:52" x14ac:dyDescent="0.25">
      <c r="A613">
        <v>2</v>
      </c>
      <c r="E613" t="s">
        <v>382</v>
      </c>
    </row>
    <row r="614" spans="1:52" x14ac:dyDescent="0.25">
      <c r="A614">
        <v>3</v>
      </c>
      <c r="E614" t="s">
        <v>383</v>
      </c>
    </row>
    <row r="615" spans="1:52" x14ac:dyDescent="0.25">
      <c r="A615">
        <v>4</v>
      </c>
      <c r="E615" t="s">
        <v>384</v>
      </c>
    </row>
    <row r="616" spans="1:52" x14ac:dyDescent="0.25">
      <c r="A616">
        <v>5</v>
      </c>
      <c r="E616" t="s">
        <v>385</v>
      </c>
    </row>
    <row r="617" spans="1:52" x14ac:dyDescent="0.25">
      <c r="A617">
        <v>6</v>
      </c>
      <c r="E617" t="s">
        <v>386</v>
      </c>
    </row>
    <row r="618" spans="1:52" x14ac:dyDescent="0.25">
      <c r="A618">
        <v>7</v>
      </c>
      <c r="E618" t="s">
        <v>387</v>
      </c>
    </row>
    <row r="619" spans="1:52" x14ac:dyDescent="0.25">
      <c r="A619">
        <v>8</v>
      </c>
      <c r="E619" t="s">
        <v>388</v>
      </c>
    </row>
    <row r="620" spans="1:52" x14ac:dyDescent="0.25">
      <c r="E620" t="s">
        <v>273</v>
      </c>
      <c r="AQ620">
        <f>SUM(AQ612:AY619)</f>
        <v>0</v>
      </c>
      <c r="AZ620">
        <f>SUM(AZ612:BI619)</f>
        <v>0</v>
      </c>
    </row>
    <row r="621" spans="1:52" x14ac:dyDescent="0.25">
      <c r="E621" t="s">
        <v>389</v>
      </c>
    </row>
    <row r="622" spans="1:52" x14ac:dyDescent="0.25">
      <c r="A622" t="s">
        <v>390</v>
      </c>
      <c r="AQ622">
        <f>AQ620+AZ620+AQ621+AZ621</f>
        <v>0</v>
      </c>
    </row>
    <row r="624" spans="1:52" x14ac:dyDescent="0.25">
      <c r="A624" t="s">
        <v>391</v>
      </c>
    </row>
    <row r="625" spans="1:52" x14ac:dyDescent="0.25">
      <c r="A625" t="s">
        <v>239</v>
      </c>
      <c r="E625" t="s">
        <v>240</v>
      </c>
      <c r="AQ625" t="s">
        <v>241</v>
      </c>
      <c r="AZ625" t="s">
        <v>242</v>
      </c>
    </row>
    <row r="627" spans="1:52" x14ac:dyDescent="0.25">
      <c r="A627" t="s">
        <v>392</v>
      </c>
      <c r="E627" t="s">
        <v>393</v>
      </c>
      <c r="AQ627">
        <f>SUM(AQ628:AY629)</f>
        <v>0</v>
      </c>
      <c r="AZ627">
        <f>SUM(AZ628:BI629)</f>
        <v>0</v>
      </c>
    </row>
    <row r="628" spans="1:52" x14ac:dyDescent="0.25">
      <c r="A628" t="s">
        <v>394</v>
      </c>
      <c r="E628" t="s">
        <v>395</v>
      </c>
    </row>
    <row r="629" spans="1:52" x14ac:dyDescent="0.25">
      <c r="A629" t="s">
        <v>396</v>
      </c>
      <c r="E629" t="s">
        <v>397</v>
      </c>
    </row>
    <row r="630" spans="1:52" x14ac:dyDescent="0.25">
      <c r="A630" t="s">
        <v>398</v>
      </c>
      <c r="E630" t="s">
        <v>399</v>
      </c>
      <c r="AQ630">
        <f>SUM(AQ632:AY635)</f>
        <v>0</v>
      </c>
      <c r="AZ630">
        <f>SUM(AZ631:BI636)</f>
        <v>0</v>
      </c>
    </row>
    <row r="631" spans="1:52" x14ac:dyDescent="0.25">
      <c r="E631" t="s">
        <v>400</v>
      </c>
    </row>
    <row r="632" spans="1:52" x14ac:dyDescent="0.25">
      <c r="E632" t="s">
        <v>401</v>
      </c>
    </row>
    <row r="633" spans="1:52" x14ac:dyDescent="0.25">
      <c r="E633" t="s">
        <v>402</v>
      </c>
    </row>
    <row r="634" spans="1:52" x14ac:dyDescent="0.25">
      <c r="E634" t="s">
        <v>403</v>
      </c>
    </row>
    <row r="635" spans="1:52" x14ac:dyDescent="0.25">
      <c r="E635" t="s">
        <v>404</v>
      </c>
    </row>
    <row r="636" spans="1:52" x14ac:dyDescent="0.25">
      <c r="E636" t="s">
        <v>405</v>
      </c>
    </row>
    <row r="637" spans="1:52" x14ac:dyDescent="0.25">
      <c r="A637" t="s">
        <v>406</v>
      </c>
      <c r="E637" t="s">
        <v>407</v>
      </c>
    </row>
    <row r="638" spans="1:52" x14ac:dyDescent="0.25">
      <c r="E638" t="s">
        <v>408</v>
      </c>
      <c r="AQ638">
        <f>AQ627+AQ630</f>
        <v>0</v>
      </c>
      <c r="AZ638">
        <f>AZ627+AZ630+AZ637</f>
        <v>0</v>
      </c>
    </row>
    <row r="639" spans="1:52" x14ac:dyDescent="0.25">
      <c r="E639" t="s">
        <v>409</v>
      </c>
    </row>
    <row r="640" spans="1:52" x14ac:dyDescent="0.25">
      <c r="E640" t="s">
        <v>410</v>
      </c>
      <c r="AQ640">
        <f>AQ638+AZ638+AQ639+AZ639</f>
        <v>0</v>
      </c>
    </row>
    <row r="642" spans="1:52" x14ac:dyDescent="0.25">
      <c r="A642" t="s">
        <v>276</v>
      </c>
    </row>
    <row r="645" spans="1:52" x14ac:dyDescent="0.25">
      <c r="H645" t="s">
        <v>0</v>
      </c>
      <c r="AQ645" t="s">
        <v>411</v>
      </c>
    </row>
    <row r="647" spans="1:52" x14ac:dyDescent="0.25">
      <c r="H647" t="s">
        <v>1</v>
      </c>
      <c r="AZ647" t="s">
        <v>236</v>
      </c>
    </row>
    <row r="651" spans="1:52" x14ac:dyDescent="0.25">
      <c r="A651" t="s">
        <v>238</v>
      </c>
    </row>
    <row r="652" spans="1:52" x14ac:dyDescent="0.25">
      <c r="A652" t="s">
        <v>380</v>
      </c>
    </row>
    <row r="653" spans="1:52" x14ac:dyDescent="0.25">
      <c r="A653" t="s">
        <v>239</v>
      </c>
      <c r="E653" t="s">
        <v>240</v>
      </c>
      <c r="AQ653" t="s">
        <v>241</v>
      </c>
      <c r="AZ653" t="s">
        <v>242</v>
      </c>
    </row>
    <row r="654" spans="1:52" x14ac:dyDescent="0.25">
      <c r="A654">
        <v>1</v>
      </c>
      <c r="E654" t="s">
        <v>381</v>
      </c>
    </row>
    <row r="655" spans="1:52" x14ac:dyDescent="0.25">
      <c r="A655">
        <v>2</v>
      </c>
      <c r="E655" t="s">
        <v>382</v>
      </c>
    </row>
    <row r="656" spans="1:52" x14ac:dyDescent="0.25">
      <c r="A656">
        <v>3</v>
      </c>
      <c r="E656" t="s">
        <v>383</v>
      </c>
    </row>
    <row r="657" spans="1:52" x14ac:dyDescent="0.25">
      <c r="A657">
        <v>4</v>
      </c>
      <c r="E657" t="s">
        <v>384</v>
      </c>
    </row>
    <row r="658" spans="1:52" x14ac:dyDescent="0.25">
      <c r="A658">
        <v>5</v>
      </c>
      <c r="E658" t="s">
        <v>385</v>
      </c>
    </row>
    <row r="659" spans="1:52" x14ac:dyDescent="0.25">
      <c r="A659">
        <v>6</v>
      </c>
      <c r="E659" t="s">
        <v>386</v>
      </c>
    </row>
    <row r="660" spans="1:52" x14ac:dyDescent="0.25">
      <c r="A660">
        <v>7</v>
      </c>
      <c r="E660" t="s">
        <v>388</v>
      </c>
    </row>
    <row r="661" spans="1:52" x14ac:dyDescent="0.25">
      <c r="A661">
        <v>8</v>
      </c>
      <c r="E661" t="s">
        <v>412</v>
      </c>
    </row>
    <row r="662" spans="1:52" x14ac:dyDescent="0.25">
      <c r="A662">
        <v>9</v>
      </c>
      <c r="E662" t="s">
        <v>413</v>
      </c>
    </row>
    <row r="663" spans="1:52" x14ac:dyDescent="0.25">
      <c r="E663" t="s">
        <v>414</v>
      </c>
      <c r="AQ663">
        <f>SUM(AQ654:AY662)</f>
        <v>0</v>
      </c>
      <c r="AZ663">
        <f>SUM(AZ654:BI662)</f>
        <v>0</v>
      </c>
    </row>
    <row r="664" spans="1:52" x14ac:dyDescent="0.25">
      <c r="E664" t="s">
        <v>389</v>
      </c>
    </row>
    <row r="665" spans="1:52" x14ac:dyDescent="0.25">
      <c r="A665" t="s">
        <v>390</v>
      </c>
      <c r="AQ665">
        <f>AQ663+AZ663+AQ664+AZ664</f>
        <v>0</v>
      </c>
    </row>
    <row r="667" spans="1:52" x14ac:dyDescent="0.25">
      <c r="A667" t="s">
        <v>391</v>
      </c>
    </row>
    <row r="668" spans="1:52" x14ac:dyDescent="0.25">
      <c r="A668" t="s">
        <v>239</v>
      </c>
      <c r="E668" t="s">
        <v>240</v>
      </c>
      <c r="AQ668" t="s">
        <v>241</v>
      </c>
      <c r="AZ668" t="s">
        <v>242</v>
      </c>
    </row>
    <row r="670" spans="1:52" x14ac:dyDescent="0.25">
      <c r="A670" t="s">
        <v>392</v>
      </c>
      <c r="E670" t="s">
        <v>393</v>
      </c>
      <c r="AQ670">
        <f>SUM(AQ671:AY672)</f>
        <v>0</v>
      </c>
      <c r="AZ670">
        <f>SUM(AZ671:BI672)</f>
        <v>0</v>
      </c>
    </row>
    <row r="671" spans="1:52" x14ac:dyDescent="0.25">
      <c r="E671" t="s">
        <v>415</v>
      </c>
    </row>
    <row r="672" spans="1:52" x14ac:dyDescent="0.25">
      <c r="E672" t="s">
        <v>416</v>
      </c>
    </row>
    <row r="673" spans="1:52" x14ac:dyDescent="0.25">
      <c r="A673" t="s">
        <v>398</v>
      </c>
      <c r="E673" t="s">
        <v>417</v>
      </c>
      <c r="AQ673">
        <f>SUM(AQ675:AQ678)-AQ677</f>
        <v>0</v>
      </c>
      <c r="AZ673">
        <f>SUM(AZ674:BI678)</f>
        <v>0</v>
      </c>
    </row>
    <row r="674" spans="1:52" x14ac:dyDescent="0.25">
      <c r="E674" t="s">
        <v>418</v>
      </c>
      <c r="AQ674">
        <v>1</v>
      </c>
    </row>
    <row r="675" spans="1:52" x14ac:dyDescent="0.25">
      <c r="E675" t="s">
        <v>419</v>
      </c>
    </row>
    <row r="676" spans="1:52" x14ac:dyDescent="0.25">
      <c r="E676" t="s">
        <v>420</v>
      </c>
    </row>
    <row r="677" spans="1:52" x14ac:dyDescent="0.25">
      <c r="E677" t="s">
        <v>421</v>
      </c>
    </row>
    <row r="678" spans="1:52" x14ac:dyDescent="0.25">
      <c r="E678" t="s">
        <v>422</v>
      </c>
    </row>
    <row r="679" spans="1:52" x14ac:dyDescent="0.25">
      <c r="A679" t="s">
        <v>406</v>
      </c>
      <c r="E679" t="s">
        <v>407</v>
      </c>
    </row>
    <row r="680" spans="1:52" x14ac:dyDescent="0.25">
      <c r="A680" t="s">
        <v>406</v>
      </c>
      <c r="E680" t="s">
        <v>423</v>
      </c>
      <c r="AQ680">
        <v>0</v>
      </c>
      <c r="AZ680">
        <v>0</v>
      </c>
    </row>
    <row r="681" spans="1:52" x14ac:dyDescent="0.25">
      <c r="E681" t="s">
        <v>408</v>
      </c>
      <c r="AQ681">
        <f>AQ670+AQ673+AQ680</f>
        <v>0</v>
      </c>
      <c r="AZ681">
        <f>AZ680+AZ679+AZ673+AZ670</f>
        <v>0</v>
      </c>
    </row>
    <row r="682" spans="1:52" x14ac:dyDescent="0.25">
      <c r="E682" t="s">
        <v>409</v>
      </c>
    </row>
    <row r="683" spans="1:52" x14ac:dyDescent="0.25">
      <c r="E683" t="s">
        <v>410</v>
      </c>
      <c r="AQ683">
        <f>AQ681+AZ681+AQ682+AZ682</f>
        <v>0</v>
      </c>
    </row>
    <row r="685" spans="1:52" x14ac:dyDescent="0.25">
      <c r="A685" t="s">
        <v>276</v>
      </c>
    </row>
    <row r="688" spans="1:52" x14ac:dyDescent="0.25">
      <c r="A688" t="s">
        <v>0</v>
      </c>
      <c r="AE688" t="s">
        <v>424</v>
      </c>
    </row>
    <row r="689" spans="1:56" x14ac:dyDescent="0.25">
      <c r="A689" t="s">
        <v>1</v>
      </c>
    </row>
    <row r="691" spans="1:56" x14ac:dyDescent="0.25">
      <c r="A691" t="s">
        <v>425</v>
      </c>
    </row>
    <row r="692" spans="1:56" x14ac:dyDescent="0.25">
      <c r="A692" t="s">
        <v>426</v>
      </c>
    </row>
    <row r="693" spans="1:56" x14ac:dyDescent="0.25">
      <c r="A693" t="s">
        <v>427</v>
      </c>
    </row>
    <row r="695" spans="1:56" x14ac:dyDescent="0.25">
      <c r="A695" t="s">
        <v>428</v>
      </c>
      <c r="BD695" t="s">
        <v>429</v>
      </c>
    </row>
    <row r="696" spans="1:56" x14ac:dyDescent="0.25">
      <c r="BD696" t="s">
        <v>430</v>
      </c>
    </row>
    <row r="697" spans="1:56" x14ac:dyDescent="0.25">
      <c r="A697" t="s">
        <v>431</v>
      </c>
    </row>
    <row r="698" spans="1:56" x14ac:dyDescent="0.25">
      <c r="A698" t="s">
        <v>432</v>
      </c>
      <c r="AE698" t="s">
        <v>433</v>
      </c>
      <c r="AJ698" t="s">
        <v>434</v>
      </c>
      <c r="AQ698" t="s">
        <v>435</v>
      </c>
      <c r="AY698" t="s">
        <v>433</v>
      </c>
      <c r="BD698" t="s">
        <v>434</v>
      </c>
    </row>
    <row r="699" spans="1:56" x14ac:dyDescent="0.25">
      <c r="A699" t="s">
        <v>436</v>
      </c>
      <c r="AE699" t="s">
        <v>437</v>
      </c>
      <c r="AY699" t="s">
        <v>438</v>
      </c>
    </row>
    <row r="700" spans="1:56" x14ac:dyDescent="0.25">
      <c r="A700" t="s">
        <v>439</v>
      </c>
    </row>
    <row r="701" spans="1:56" x14ac:dyDescent="0.25">
      <c r="A701" t="s">
        <v>440</v>
      </c>
    </row>
    <row r="702" spans="1:56" x14ac:dyDescent="0.25">
      <c r="A702" t="s">
        <v>441</v>
      </c>
    </row>
    <row r="703" spans="1:56" x14ac:dyDescent="0.25">
      <c r="A703" t="s">
        <v>442</v>
      </c>
    </row>
    <row r="704" spans="1:56" x14ac:dyDescent="0.25">
      <c r="A704" t="s">
        <v>443</v>
      </c>
    </row>
    <row r="705" spans="1:1" x14ac:dyDescent="0.25">
      <c r="A705" t="s">
        <v>444</v>
      </c>
    </row>
    <row r="706" spans="1:1" x14ac:dyDescent="0.25">
      <c r="A706" t="s">
        <v>445</v>
      </c>
    </row>
    <row r="707" spans="1:1" x14ac:dyDescent="0.25">
      <c r="A707" t="s">
        <v>446</v>
      </c>
    </row>
    <row r="708" spans="1:1" x14ac:dyDescent="0.25">
      <c r="A708" t="s">
        <v>447</v>
      </c>
    </row>
    <row r="709" spans="1:1" x14ac:dyDescent="0.25">
      <c r="A709" t="s">
        <v>448</v>
      </c>
    </row>
    <row r="710" spans="1:1" x14ac:dyDescent="0.25">
      <c r="A710" t="s">
        <v>449</v>
      </c>
    </row>
    <row r="711" spans="1:1" x14ac:dyDescent="0.25">
      <c r="A711" t="s">
        <v>450</v>
      </c>
    </row>
    <row r="712" spans="1:1" x14ac:dyDescent="0.25">
      <c r="A712" t="s">
        <v>451</v>
      </c>
    </row>
    <row r="713" spans="1:1" x14ac:dyDescent="0.25">
      <c r="A713" t="s">
        <v>452</v>
      </c>
    </row>
    <row r="714" spans="1:1" x14ac:dyDescent="0.25">
      <c r="A714" t="s">
        <v>453</v>
      </c>
    </row>
    <row r="715" spans="1:1" x14ac:dyDescent="0.25">
      <c r="A715" t="s">
        <v>454</v>
      </c>
    </row>
    <row r="716" spans="1:1" x14ac:dyDescent="0.25">
      <c r="A716" t="s">
        <v>455</v>
      </c>
    </row>
    <row r="717" spans="1:1" x14ac:dyDescent="0.25">
      <c r="A717" t="s">
        <v>456</v>
      </c>
    </row>
    <row r="718" spans="1:1" x14ac:dyDescent="0.25">
      <c r="A718" t="s">
        <v>457</v>
      </c>
    </row>
    <row r="719" spans="1:1" x14ac:dyDescent="0.25">
      <c r="A719" t="s">
        <v>458</v>
      </c>
    </row>
    <row r="720" spans="1:1" x14ac:dyDescent="0.25">
      <c r="A720" t="s">
        <v>459</v>
      </c>
    </row>
    <row r="721" spans="1:1" x14ac:dyDescent="0.25">
      <c r="A721" t="s">
        <v>460</v>
      </c>
    </row>
    <row r="722" spans="1:1" x14ac:dyDescent="0.25">
      <c r="A722" t="s">
        <v>461</v>
      </c>
    </row>
    <row r="723" spans="1:1" x14ac:dyDescent="0.25">
      <c r="A723" t="s">
        <v>462</v>
      </c>
    </row>
    <row r="724" spans="1:1" x14ac:dyDescent="0.25">
      <c r="A724" t="s">
        <v>463</v>
      </c>
    </row>
    <row r="725" spans="1:1" x14ac:dyDescent="0.25">
      <c r="A725" t="s">
        <v>464</v>
      </c>
    </row>
    <row r="726" spans="1:1" x14ac:dyDescent="0.25">
      <c r="A726" t="s">
        <v>465</v>
      </c>
    </row>
    <row r="727" spans="1:1" x14ac:dyDescent="0.25">
      <c r="A727" t="s">
        <v>466</v>
      </c>
    </row>
    <row r="728" spans="1:1" x14ac:dyDescent="0.25">
      <c r="A728" t="s">
        <v>467</v>
      </c>
    </row>
    <row r="729" spans="1:1" x14ac:dyDescent="0.25">
      <c r="A729" t="s">
        <v>468</v>
      </c>
    </row>
    <row r="730" spans="1:1" x14ac:dyDescent="0.25">
      <c r="A730" t="s">
        <v>469</v>
      </c>
    </row>
    <row r="736" spans="1:1" x14ac:dyDescent="0.25">
      <c r="A736" t="s">
        <v>470</v>
      </c>
    </row>
    <row r="737" spans="1:4" x14ac:dyDescent="0.25">
      <c r="A737" t="s">
        <v>471</v>
      </c>
    </row>
    <row r="739" spans="1:4" x14ac:dyDescent="0.25">
      <c r="A739" t="s">
        <v>472</v>
      </c>
    </row>
    <row r="741" spans="1:4" x14ac:dyDescent="0.25">
      <c r="A741" t="s">
        <v>473</v>
      </c>
    </row>
    <row r="743" spans="1:4" x14ac:dyDescent="0.25">
      <c r="A743" t="s">
        <v>474</v>
      </c>
    </row>
    <row r="744" spans="1:4" x14ac:dyDescent="0.25">
      <c r="D744" t="s">
        <v>475</v>
      </c>
    </row>
    <row r="745" spans="1:4" x14ac:dyDescent="0.25">
      <c r="A745" t="s">
        <v>476</v>
      </c>
    </row>
    <row r="746" spans="1:4" x14ac:dyDescent="0.25">
      <c r="D746" t="s">
        <v>477</v>
      </c>
    </row>
    <row r="747" spans="1:4" x14ac:dyDescent="0.25">
      <c r="D747" t="s">
        <v>478</v>
      </c>
    </row>
    <row r="748" spans="1:4" x14ac:dyDescent="0.25">
      <c r="D748" t="s">
        <v>479</v>
      </c>
    </row>
    <row r="749" spans="1:4" x14ac:dyDescent="0.25">
      <c r="A749" t="s">
        <v>480</v>
      </c>
    </row>
    <row r="750" spans="1:4" x14ac:dyDescent="0.25">
      <c r="D750" t="s">
        <v>481</v>
      </c>
    </row>
    <row r="751" spans="1:4" x14ac:dyDescent="0.25">
      <c r="D751" t="s">
        <v>482</v>
      </c>
    </row>
    <row r="752" spans="1:4" x14ac:dyDescent="0.25">
      <c r="D752" t="s">
        <v>483</v>
      </c>
    </row>
    <row r="753" spans="1:6" x14ac:dyDescent="0.25">
      <c r="D753" t="s">
        <v>484</v>
      </c>
    </row>
    <row r="754" spans="1:6" x14ac:dyDescent="0.25">
      <c r="D754" t="s">
        <v>485</v>
      </c>
    </row>
    <row r="755" spans="1:6" x14ac:dyDescent="0.25">
      <c r="A755" t="s">
        <v>486</v>
      </c>
      <c r="F755" t="s">
        <v>487</v>
      </c>
    </row>
    <row r="756" spans="1:6" x14ac:dyDescent="0.25">
      <c r="F756" t="s">
        <v>488</v>
      </c>
    </row>
    <row r="757" spans="1:6" x14ac:dyDescent="0.25">
      <c r="A757" t="s">
        <v>489</v>
      </c>
      <c r="F757" t="s">
        <v>490</v>
      </c>
    </row>
    <row r="758" spans="1:6" x14ac:dyDescent="0.25">
      <c r="A758" t="s">
        <v>491</v>
      </c>
      <c r="F758" t="s">
        <v>492</v>
      </c>
    </row>
    <row r="759" spans="1:6" x14ac:dyDescent="0.25">
      <c r="F759" t="s">
        <v>493</v>
      </c>
    </row>
    <row r="760" spans="1:6" x14ac:dyDescent="0.25">
      <c r="F760" t="s">
        <v>494</v>
      </c>
    </row>
    <row r="761" spans="1:6" x14ac:dyDescent="0.25">
      <c r="A761" t="s">
        <v>495</v>
      </c>
      <c r="F761" t="s">
        <v>496</v>
      </c>
    </row>
    <row r="762" spans="1:6" x14ac:dyDescent="0.25">
      <c r="A762" t="s">
        <v>497</v>
      </c>
      <c r="F762" t="s">
        <v>498</v>
      </c>
    </row>
    <row r="763" spans="1:6" x14ac:dyDescent="0.25">
      <c r="A763" t="s">
        <v>499</v>
      </c>
      <c r="F763" t="s">
        <v>500</v>
      </c>
    </row>
    <row r="764" spans="1:6" x14ac:dyDescent="0.25">
      <c r="A764" t="s">
        <v>501</v>
      </c>
      <c r="F764" t="s">
        <v>502</v>
      </c>
    </row>
    <row r="765" spans="1:6" x14ac:dyDescent="0.25">
      <c r="A765" t="s">
        <v>503</v>
      </c>
      <c r="F765" t="s">
        <v>504</v>
      </c>
    </row>
    <row r="766" spans="1:6" x14ac:dyDescent="0.25">
      <c r="A766" t="s">
        <v>505</v>
      </c>
      <c r="F766" t="s">
        <v>506</v>
      </c>
    </row>
    <row r="767" spans="1:6" x14ac:dyDescent="0.25">
      <c r="A767">
        <v>15</v>
      </c>
      <c r="F767" t="s">
        <v>507</v>
      </c>
    </row>
    <row r="768" spans="1:6" x14ac:dyDescent="0.25">
      <c r="A768">
        <v>16</v>
      </c>
      <c r="F768" t="s">
        <v>508</v>
      </c>
    </row>
    <row r="770" spans="1:51" x14ac:dyDescent="0.25">
      <c r="A770" t="s">
        <v>509</v>
      </c>
      <c r="AP770" t="s">
        <v>510</v>
      </c>
    </row>
    <row r="774" spans="1:51" x14ac:dyDescent="0.25">
      <c r="A774" t="s">
        <v>511</v>
      </c>
    </row>
    <row r="775" spans="1:51" x14ac:dyDescent="0.25">
      <c r="A775" t="s">
        <v>512</v>
      </c>
    </row>
    <row r="777" spans="1:51" x14ac:dyDescent="0.25">
      <c r="A777" t="s">
        <v>513</v>
      </c>
      <c r="R777" t="s">
        <v>514</v>
      </c>
    </row>
    <row r="778" spans="1:51" x14ac:dyDescent="0.25">
      <c r="A778" t="s">
        <v>515</v>
      </c>
    </row>
    <row r="779" spans="1:51" x14ac:dyDescent="0.25">
      <c r="A779" t="s">
        <v>516</v>
      </c>
    </row>
    <row r="780" spans="1:51" x14ac:dyDescent="0.25">
      <c r="A780" t="s">
        <v>517</v>
      </c>
      <c r="AY780" t="s">
        <v>518</v>
      </c>
    </row>
    <row r="781" spans="1:51" x14ac:dyDescent="0.25">
      <c r="A781" t="s">
        <v>519</v>
      </c>
      <c r="R781" t="s">
        <v>520</v>
      </c>
    </row>
    <row r="782" spans="1:51" x14ac:dyDescent="0.25">
      <c r="R782" t="s">
        <v>521</v>
      </c>
    </row>
    <row r="783" spans="1:51" x14ac:dyDescent="0.25">
      <c r="R783" t="s">
        <v>522</v>
      </c>
    </row>
    <row r="784" spans="1:51" x14ac:dyDescent="0.25">
      <c r="A784" t="s">
        <v>523</v>
      </c>
    </row>
    <row r="786" spans="1:52" x14ac:dyDescent="0.25">
      <c r="A786" t="s">
        <v>524</v>
      </c>
    </row>
    <row r="787" spans="1:52" x14ac:dyDescent="0.25">
      <c r="A787" t="s">
        <v>525</v>
      </c>
    </row>
    <row r="788" spans="1:52" x14ac:dyDescent="0.25">
      <c r="A788" t="s">
        <v>526</v>
      </c>
    </row>
    <row r="789" spans="1:52" x14ac:dyDescent="0.25">
      <c r="A789" t="s">
        <v>527</v>
      </c>
    </row>
    <row r="790" spans="1:52" x14ac:dyDescent="0.25">
      <c r="A790" t="s">
        <v>528</v>
      </c>
    </row>
    <row r="791" spans="1:52" x14ac:dyDescent="0.25">
      <c r="A791" t="s">
        <v>529</v>
      </c>
    </row>
    <row r="792" spans="1:52" x14ac:dyDescent="0.25">
      <c r="A792" t="s">
        <v>530</v>
      </c>
    </row>
    <row r="794" spans="1:52" x14ac:dyDescent="0.25">
      <c r="A794" t="s">
        <v>531</v>
      </c>
    </row>
    <row r="795" spans="1:52" x14ac:dyDescent="0.25">
      <c r="A795" t="s">
        <v>532</v>
      </c>
      <c r="AZ795" t="s">
        <v>533</v>
      </c>
    </row>
    <row r="796" spans="1:52" x14ac:dyDescent="0.25">
      <c r="A796" t="s">
        <v>534</v>
      </c>
      <c r="C796" t="s">
        <v>535</v>
      </c>
      <c r="AZ796">
        <v>5</v>
      </c>
    </row>
    <row r="797" spans="1:52" x14ac:dyDescent="0.25">
      <c r="A797" t="s">
        <v>534</v>
      </c>
      <c r="C797" t="s">
        <v>536</v>
      </c>
      <c r="AZ797">
        <v>4</v>
      </c>
    </row>
    <row r="798" spans="1:52" x14ac:dyDescent="0.25">
      <c r="A798" t="s">
        <v>534</v>
      </c>
      <c r="C798" t="s">
        <v>537</v>
      </c>
      <c r="AZ798">
        <v>3</v>
      </c>
    </row>
    <row r="799" spans="1:52" x14ac:dyDescent="0.25">
      <c r="A799" t="s">
        <v>534</v>
      </c>
      <c r="C799" t="s">
        <v>538</v>
      </c>
      <c r="AZ799">
        <v>1</v>
      </c>
    </row>
    <row r="801" spans="1:59" x14ac:dyDescent="0.25">
      <c r="A801" t="s">
        <v>539</v>
      </c>
    </row>
    <row r="802" spans="1:59" x14ac:dyDescent="0.25">
      <c r="A802" t="s">
        <v>540</v>
      </c>
      <c r="U802" t="s">
        <v>533</v>
      </c>
      <c r="AE802" t="s">
        <v>541</v>
      </c>
      <c r="AZ802" t="s">
        <v>533</v>
      </c>
    </row>
    <row r="803" spans="1:59" x14ac:dyDescent="0.25">
      <c r="A803" t="s">
        <v>534</v>
      </c>
      <c r="C803" t="s">
        <v>542</v>
      </c>
      <c r="AB803">
        <v>5</v>
      </c>
      <c r="AE803" t="s">
        <v>534</v>
      </c>
      <c r="AG803" t="s">
        <v>542</v>
      </c>
      <c r="BG803">
        <v>5</v>
      </c>
    </row>
    <row r="804" spans="1:59" x14ac:dyDescent="0.25">
      <c r="A804" t="s">
        <v>534</v>
      </c>
      <c r="C804" t="s">
        <v>543</v>
      </c>
      <c r="AB804">
        <v>4</v>
      </c>
      <c r="AE804" t="s">
        <v>534</v>
      </c>
      <c r="AG804" t="s">
        <v>543</v>
      </c>
      <c r="BG804">
        <v>4</v>
      </c>
    </row>
    <row r="806" spans="1:59" x14ac:dyDescent="0.25">
      <c r="A806" t="s">
        <v>544</v>
      </c>
      <c r="AZ806" t="s">
        <v>533</v>
      </c>
    </row>
    <row r="807" spans="1:59" x14ac:dyDescent="0.25">
      <c r="A807" t="s">
        <v>545</v>
      </c>
    </row>
    <row r="808" spans="1:59" x14ac:dyDescent="0.25">
      <c r="A808" t="s">
        <v>534</v>
      </c>
      <c r="C808" t="s">
        <v>546</v>
      </c>
      <c r="AZ808">
        <v>5</v>
      </c>
    </row>
    <row r="809" spans="1:59" x14ac:dyDescent="0.25">
      <c r="A809" t="s">
        <v>534</v>
      </c>
      <c r="C809" t="s">
        <v>547</v>
      </c>
      <c r="AZ809">
        <v>3</v>
      </c>
    </row>
    <row r="810" spans="1:59" x14ac:dyDescent="0.25">
      <c r="A810" t="s">
        <v>534</v>
      </c>
      <c r="C810" t="s">
        <v>548</v>
      </c>
      <c r="AZ810">
        <v>1</v>
      </c>
    </row>
    <row r="812" spans="1:59" x14ac:dyDescent="0.25">
      <c r="A812" t="s">
        <v>549</v>
      </c>
      <c r="AZ812" t="s">
        <v>533</v>
      </c>
    </row>
    <row r="813" spans="1:59" x14ac:dyDescent="0.25">
      <c r="A813" t="s">
        <v>534</v>
      </c>
      <c r="C813" t="s">
        <v>550</v>
      </c>
      <c r="AZ813">
        <v>5</v>
      </c>
    </row>
    <row r="814" spans="1:59" x14ac:dyDescent="0.25">
      <c r="A814" t="s">
        <v>534</v>
      </c>
      <c r="C814" t="s">
        <v>551</v>
      </c>
      <c r="AZ814">
        <v>3</v>
      </c>
    </row>
    <row r="815" spans="1:59" x14ac:dyDescent="0.25">
      <c r="A815" t="s">
        <v>534</v>
      </c>
      <c r="C815" t="s">
        <v>552</v>
      </c>
      <c r="AZ815">
        <v>1</v>
      </c>
    </row>
    <row r="816" spans="1:59" x14ac:dyDescent="0.25">
      <c r="A816" t="s">
        <v>553</v>
      </c>
    </row>
    <row r="818" spans="1:1" x14ac:dyDescent="0.25">
      <c r="A818" t="s">
        <v>554</v>
      </c>
    </row>
    <row r="819" spans="1:1" x14ac:dyDescent="0.25">
      <c r="A819" t="s">
        <v>555</v>
      </c>
    </row>
    <row r="820" spans="1:1" x14ac:dyDescent="0.25">
      <c r="A820" t="s">
        <v>556</v>
      </c>
    </row>
    <row r="823" spans="1:1" x14ac:dyDescent="0.25">
      <c r="A823" t="s">
        <v>557</v>
      </c>
    </row>
    <row r="824" spans="1:1" x14ac:dyDescent="0.25">
      <c r="A824" t="s">
        <v>558</v>
      </c>
    </row>
    <row r="826" spans="1:1" x14ac:dyDescent="0.25">
      <c r="A826" t="s">
        <v>559</v>
      </c>
    </row>
    <row r="828" spans="1:1" x14ac:dyDescent="0.25">
      <c r="A828" t="s">
        <v>560</v>
      </c>
    </row>
    <row r="830" spans="1:1" x14ac:dyDescent="0.25">
      <c r="A830" t="s">
        <v>561</v>
      </c>
    </row>
    <row r="832" spans="1:1" x14ac:dyDescent="0.25">
      <c r="A832" t="s">
        <v>562</v>
      </c>
    </row>
    <row r="834" spans="1:40" x14ac:dyDescent="0.25">
      <c r="A834" t="s">
        <v>563</v>
      </c>
    </row>
    <row r="836" spans="1:40" x14ac:dyDescent="0.25">
      <c r="A836" t="s">
        <v>564</v>
      </c>
      <c r="F836" t="s">
        <v>565</v>
      </c>
      <c r="O836" t="s">
        <v>566</v>
      </c>
      <c r="AH836" t="s">
        <v>567</v>
      </c>
    </row>
    <row r="838" spans="1:40" x14ac:dyDescent="0.25">
      <c r="A838" t="s">
        <v>568</v>
      </c>
      <c r="V838" t="s">
        <v>569</v>
      </c>
      <c r="AN838" t="s">
        <v>570</v>
      </c>
    </row>
    <row r="840" spans="1:40" x14ac:dyDescent="0.25">
      <c r="A840" t="s">
        <v>571</v>
      </c>
      <c r="I840" t="s">
        <v>572</v>
      </c>
      <c r="O840" t="s">
        <v>573</v>
      </c>
      <c r="T840" t="s">
        <v>574</v>
      </c>
      <c r="Z840" t="s">
        <v>575</v>
      </c>
      <c r="AM840" t="s">
        <v>576</v>
      </c>
    </row>
    <row r="842" spans="1:40" x14ac:dyDescent="0.25">
      <c r="A842" t="s">
        <v>577</v>
      </c>
      <c r="X842" t="s">
        <v>81</v>
      </c>
      <c r="AM842" t="s">
        <v>82</v>
      </c>
    </row>
    <row r="844" spans="1:40" x14ac:dyDescent="0.25">
      <c r="A844" t="s">
        <v>578</v>
      </c>
    </row>
    <row r="846" spans="1:40" x14ac:dyDescent="0.25">
      <c r="A846" t="s">
        <v>579</v>
      </c>
    </row>
    <row r="848" spans="1:40" x14ac:dyDescent="0.25">
      <c r="A848" t="s">
        <v>580</v>
      </c>
    </row>
    <row r="850" spans="1:44" x14ac:dyDescent="0.25">
      <c r="A850" t="s">
        <v>581</v>
      </c>
    </row>
    <row r="852" spans="1:44" x14ac:dyDescent="0.25">
      <c r="A852" t="s">
        <v>582</v>
      </c>
    </row>
    <row r="854" spans="1:44" x14ac:dyDescent="0.25">
      <c r="A854" t="s">
        <v>583</v>
      </c>
    </row>
    <row r="856" spans="1:44" x14ac:dyDescent="0.25">
      <c r="A856" t="s">
        <v>584</v>
      </c>
    </row>
    <row r="858" spans="1:44" x14ac:dyDescent="0.25">
      <c r="A858" t="s">
        <v>585</v>
      </c>
    </row>
    <row r="860" spans="1:44" x14ac:dyDescent="0.25">
      <c r="A860" t="s">
        <v>586</v>
      </c>
      <c r="P860" t="s">
        <v>587</v>
      </c>
    </row>
    <row r="862" spans="1:44" x14ac:dyDescent="0.25">
      <c r="A862" t="s">
        <v>588</v>
      </c>
    </row>
    <row r="864" spans="1:44" x14ac:dyDescent="0.25">
      <c r="A864" t="s">
        <v>88</v>
      </c>
      <c r="AR864" t="s">
        <v>589</v>
      </c>
    </row>
    <row r="866" spans="1:1" x14ac:dyDescent="0.25">
      <c r="A866" t="s">
        <v>590</v>
      </c>
    </row>
    <row r="868" spans="1:1" x14ac:dyDescent="0.25">
      <c r="A868" t="s">
        <v>591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4"/>
  <sheetViews>
    <sheetView workbookViewId="0"/>
  </sheetViews>
  <sheetFormatPr defaultRowHeight="15" x14ac:dyDescent="0.25"/>
  <sheetData>
    <row r="1" spans="1:52" x14ac:dyDescent="0.25">
      <c r="H1" t="s">
        <v>0</v>
      </c>
    </row>
    <row r="2" spans="1:52" x14ac:dyDescent="0.25">
      <c r="AQ2" t="s">
        <v>592</v>
      </c>
    </row>
    <row r="3" spans="1:52" x14ac:dyDescent="0.25">
      <c r="H3" t="s">
        <v>1</v>
      </c>
    </row>
    <row r="4" spans="1:52" x14ac:dyDescent="0.25">
      <c r="AZ4" t="s">
        <v>593</v>
      </c>
    </row>
    <row r="5" spans="1:52" x14ac:dyDescent="0.25">
      <c r="H5" t="s">
        <v>237</v>
      </c>
    </row>
    <row r="8" spans="1:52" x14ac:dyDescent="0.25">
      <c r="A8" t="s">
        <v>238</v>
      </c>
    </row>
    <row r="9" spans="1:52" x14ac:dyDescent="0.25">
      <c r="A9" t="s">
        <v>239</v>
      </c>
      <c r="E9" t="s">
        <v>240</v>
      </c>
      <c r="AQ9" t="s">
        <v>241</v>
      </c>
      <c r="AZ9" t="s">
        <v>242</v>
      </c>
    </row>
    <row r="10" spans="1:52" x14ac:dyDescent="0.25">
      <c r="A10">
        <v>1</v>
      </c>
      <c r="E10" t="s">
        <v>243</v>
      </c>
    </row>
    <row r="11" spans="1:52" x14ac:dyDescent="0.25">
      <c r="A11">
        <v>2</v>
      </c>
      <c r="E11" t="s">
        <v>244</v>
      </c>
      <c r="AQ11">
        <f>SUM(AQ12:AY21)</f>
        <v>0</v>
      </c>
      <c r="AZ11">
        <f>SUM(AZ12:BI21)</f>
        <v>0</v>
      </c>
    </row>
    <row r="12" spans="1:52" x14ac:dyDescent="0.25">
      <c r="E12" t="s">
        <v>245</v>
      </c>
    </row>
    <row r="13" spans="1:52" x14ac:dyDescent="0.25">
      <c r="E13" t="s">
        <v>246</v>
      </c>
    </row>
    <row r="14" spans="1:52" x14ac:dyDescent="0.25">
      <c r="E14" t="s">
        <v>247</v>
      </c>
    </row>
    <row r="15" spans="1:52" x14ac:dyDescent="0.25">
      <c r="E15" t="s">
        <v>248</v>
      </c>
    </row>
    <row r="16" spans="1:52" x14ac:dyDescent="0.25">
      <c r="E16" t="s">
        <v>249</v>
      </c>
    </row>
    <row r="17" spans="1:52" x14ac:dyDescent="0.25">
      <c r="E17" t="s">
        <v>250</v>
      </c>
    </row>
    <row r="18" spans="1:52" x14ac:dyDescent="0.25">
      <c r="E18" t="s">
        <v>251</v>
      </c>
    </row>
    <row r="19" spans="1:52" x14ac:dyDescent="0.25">
      <c r="E19" t="s">
        <v>252</v>
      </c>
    </row>
    <row r="20" spans="1:52" x14ac:dyDescent="0.25">
      <c r="E20" t="s">
        <v>253</v>
      </c>
    </row>
    <row r="21" spans="1:52" x14ac:dyDescent="0.25">
      <c r="E21" t="s">
        <v>254</v>
      </c>
    </row>
    <row r="22" spans="1:52" x14ac:dyDescent="0.25">
      <c r="A22">
        <v>3</v>
      </c>
      <c r="E22" t="s">
        <v>255</v>
      </c>
      <c r="AQ22">
        <f>AQ23+AQ30+AQ31+AQ32</f>
        <v>0</v>
      </c>
      <c r="AZ22">
        <f>AZ23+AZ30+AZ31+AZ32</f>
        <v>0</v>
      </c>
    </row>
    <row r="23" spans="1:52" x14ac:dyDescent="0.25">
      <c r="E23" t="s">
        <v>256</v>
      </c>
      <c r="AQ23">
        <f>SUM(AQ24:AY29)</f>
        <v>0</v>
      </c>
      <c r="AZ23">
        <f>SUM(AZ24:BI29)</f>
        <v>0</v>
      </c>
    </row>
    <row r="24" spans="1:52" x14ac:dyDescent="0.25">
      <c r="G24" t="s">
        <v>257</v>
      </c>
    </row>
    <row r="25" spans="1:52" x14ac:dyDescent="0.25">
      <c r="G25" t="s">
        <v>258</v>
      </c>
    </row>
    <row r="26" spans="1:52" x14ac:dyDescent="0.25">
      <c r="G26" t="s">
        <v>259</v>
      </c>
    </row>
    <row r="27" spans="1:52" x14ac:dyDescent="0.25">
      <c r="G27" t="s">
        <v>260</v>
      </c>
    </row>
    <row r="28" spans="1:52" x14ac:dyDescent="0.25">
      <c r="G28" t="s">
        <v>261</v>
      </c>
    </row>
    <row r="29" spans="1:52" x14ac:dyDescent="0.25">
      <c r="G29" t="s">
        <v>262</v>
      </c>
    </row>
    <row r="30" spans="1:52" x14ac:dyDescent="0.25">
      <c r="E30" t="s">
        <v>263</v>
      </c>
    </row>
    <row r="31" spans="1:52" x14ac:dyDescent="0.25">
      <c r="E31" t="s">
        <v>264</v>
      </c>
    </row>
    <row r="32" spans="1:52" x14ac:dyDescent="0.25">
      <c r="E32" t="s">
        <v>265</v>
      </c>
    </row>
    <row r="33" spans="1:52" x14ac:dyDescent="0.25">
      <c r="A33">
        <v>4</v>
      </c>
      <c r="E33" t="s">
        <v>266</v>
      </c>
    </row>
    <row r="34" spans="1:52" x14ac:dyDescent="0.25">
      <c r="A34">
        <v>5</v>
      </c>
      <c r="E34" t="s">
        <v>267</v>
      </c>
      <c r="AQ34">
        <f>SUM(AQ35:AY36)</f>
        <v>0</v>
      </c>
      <c r="AZ34">
        <f>SUM(AZ35:BI36)</f>
        <v>0</v>
      </c>
    </row>
    <row r="35" spans="1:52" x14ac:dyDescent="0.25">
      <c r="E35" t="s">
        <v>268</v>
      </c>
    </row>
    <row r="36" spans="1:52" x14ac:dyDescent="0.25">
      <c r="E36" t="s">
        <v>269</v>
      </c>
    </row>
    <row r="37" spans="1:52" x14ac:dyDescent="0.25">
      <c r="A37">
        <v>6</v>
      </c>
      <c r="E37" t="s">
        <v>270</v>
      </c>
      <c r="AQ37">
        <f>SUM(AQ38:AY39)</f>
        <v>0</v>
      </c>
      <c r="AZ37">
        <f>SUM(AZ38:BI39)</f>
        <v>0</v>
      </c>
    </row>
    <row r="38" spans="1:52" x14ac:dyDescent="0.25">
      <c r="E38" t="s">
        <v>271</v>
      </c>
    </row>
    <row r="39" spans="1:52" x14ac:dyDescent="0.25">
      <c r="E39" t="s">
        <v>272</v>
      </c>
    </row>
    <row r="40" spans="1:52" x14ac:dyDescent="0.25">
      <c r="E40" t="s">
        <v>273</v>
      </c>
      <c r="AQ40">
        <f>AQ37+AQ34+AQ22+AQ11+AQ10</f>
        <v>0</v>
      </c>
      <c r="AZ40">
        <f>AZ37+AZ34+AZ33+AZ22+AZ11+AZ10</f>
        <v>0</v>
      </c>
    </row>
    <row r="41" spans="1:52" x14ac:dyDescent="0.25">
      <c r="E41" t="s">
        <v>274</v>
      </c>
    </row>
    <row r="42" spans="1:52" x14ac:dyDescent="0.25">
      <c r="A42" t="s">
        <v>275</v>
      </c>
      <c r="AQ42">
        <f>AQ40+AZ40+AQ41+AZ41</f>
        <v>0</v>
      </c>
    </row>
    <row r="44" spans="1:52" x14ac:dyDescent="0.25">
      <c r="H44" t="s">
        <v>0</v>
      </c>
    </row>
    <row r="45" spans="1:52" x14ac:dyDescent="0.25">
      <c r="AQ45" t="s">
        <v>592</v>
      </c>
    </row>
    <row r="46" spans="1:52" x14ac:dyDescent="0.25">
      <c r="H46" t="s">
        <v>1</v>
      </c>
    </row>
    <row r="47" spans="1:52" x14ac:dyDescent="0.25">
      <c r="AZ47" t="s">
        <v>594</v>
      </c>
    </row>
    <row r="48" spans="1:52" x14ac:dyDescent="0.25">
      <c r="H48" t="s">
        <v>237</v>
      </c>
    </row>
    <row r="51" spans="1:52" x14ac:dyDescent="0.25">
      <c r="A51" t="s">
        <v>238</v>
      </c>
    </row>
    <row r="52" spans="1:52" x14ac:dyDescent="0.25">
      <c r="A52" t="s">
        <v>239</v>
      </c>
      <c r="E52" t="s">
        <v>240</v>
      </c>
      <c r="AQ52" t="s">
        <v>241</v>
      </c>
      <c r="AZ52" t="s">
        <v>242</v>
      </c>
    </row>
    <row r="53" spans="1:52" x14ac:dyDescent="0.25">
      <c r="A53">
        <v>1</v>
      </c>
      <c r="E53" t="s">
        <v>243</v>
      </c>
    </row>
    <row r="54" spans="1:52" x14ac:dyDescent="0.25">
      <c r="A54">
        <v>2</v>
      </c>
      <c r="E54" t="s">
        <v>244</v>
      </c>
      <c r="AQ54">
        <f>SUM(AQ55:AY64)</f>
        <v>0</v>
      </c>
      <c r="AZ54">
        <f>SUM(AZ55:BI64)</f>
        <v>0</v>
      </c>
    </row>
    <row r="55" spans="1:52" x14ac:dyDescent="0.25">
      <c r="E55" t="s">
        <v>245</v>
      </c>
    </row>
    <row r="56" spans="1:52" x14ac:dyDescent="0.25">
      <c r="E56" t="s">
        <v>246</v>
      </c>
    </row>
    <row r="57" spans="1:52" x14ac:dyDescent="0.25">
      <c r="E57" t="s">
        <v>247</v>
      </c>
    </row>
    <row r="58" spans="1:52" x14ac:dyDescent="0.25">
      <c r="E58" t="s">
        <v>248</v>
      </c>
    </row>
    <row r="59" spans="1:52" x14ac:dyDescent="0.25">
      <c r="E59" t="s">
        <v>249</v>
      </c>
    </row>
    <row r="60" spans="1:52" x14ac:dyDescent="0.25">
      <c r="E60" t="s">
        <v>250</v>
      </c>
    </row>
    <row r="61" spans="1:52" x14ac:dyDescent="0.25">
      <c r="E61" t="s">
        <v>251</v>
      </c>
    </row>
    <row r="62" spans="1:52" x14ac:dyDescent="0.25">
      <c r="E62" t="s">
        <v>252</v>
      </c>
    </row>
    <row r="63" spans="1:52" x14ac:dyDescent="0.25">
      <c r="E63" t="s">
        <v>253</v>
      </c>
    </row>
    <row r="64" spans="1:52" x14ac:dyDescent="0.25">
      <c r="E64" t="s">
        <v>254</v>
      </c>
    </row>
    <row r="65" spans="1:52" x14ac:dyDescent="0.25">
      <c r="A65">
        <v>3</v>
      </c>
      <c r="E65" t="s">
        <v>255</v>
      </c>
      <c r="AQ65">
        <f>AQ66+AQ73+AQ74+AQ75</f>
        <v>0</v>
      </c>
      <c r="AZ65">
        <f>AZ66+AZ73+AZ74+AZ75</f>
        <v>0</v>
      </c>
    </row>
    <row r="66" spans="1:52" x14ac:dyDescent="0.25">
      <c r="E66" t="s">
        <v>256</v>
      </c>
      <c r="AQ66">
        <f>SUM(AQ67:AY72)</f>
        <v>0</v>
      </c>
      <c r="AZ66">
        <f>SUM(AZ67:BI72)</f>
        <v>0</v>
      </c>
    </row>
    <row r="67" spans="1:52" x14ac:dyDescent="0.25">
      <c r="G67" t="s">
        <v>257</v>
      </c>
    </row>
    <row r="68" spans="1:52" x14ac:dyDescent="0.25">
      <c r="G68" t="s">
        <v>258</v>
      </c>
    </row>
    <row r="69" spans="1:52" x14ac:dyDescent="0.25">
      <c r="G69" t="s">
        <v>259</v>
      </c>
    </row>
    <row r="70" spans="1:52" x14ac:dyDescent="0.25">
      <c r="G70" t="s">
        <v>260</v>
      </c>
    </row>
    <row r="71" spans="1:52" x14ac:dyDescent="0.25">
      <c r="G71" t="s">
        <v>261</v>
      </c>
    </row>
    <row r="72" spans="1:52" x14ac:dyDescent="0.25">
      <c r="G72" t="s">
        <v>262</v>
      </c>
    </row>
    <row r="73" spans="1:52" x14ac:dyDescent="0.25">
      <c r="E73" t="s">
        <v>263</v>
      </c>
    </row>
    <row r="74" spans="1:52" x14ac:dyDescent="0.25">
      <c r="E74" t="s">
        <v>264</v>
      </c>
    </row>
    <row r="75" spans="1:52" x14ac:dyDescent="0.25">
      <c r="E75" t="s">
        <v>265</v>
      </c>
    </row>
    <row r="76" spans="1:52" x14ac:dyDescent="0.25">
      <c r="A76">
        <v>4</v>
      </c>
      <c r="E76" t="s">
        <v>266</v>
      </c>
    </row>
    <row r="77" spans="1:52" x14ac:dyDescent="0.25">
      <c r="A77">
        <v>5</v>
      </c>
      <c r="E77" t="s">
        <v>267</v>
      </c>
      <c r="AQ77">
        <f>SUM(AQ78:AY79)</f>
        <v>0</v>
      </c>
      <c r="AZ77">
        <f>SUM(AZ78:BI79)</f>
        <v>0</v>
      </c>
    </row>
    <row r="78" spans="1:52" x14ac:dyDescent="0.25">
      <c r="E78" t="s">
        <v>268</v>
      </c>
    </row>
    <row r="79" spans="1:52" x14ac:dyDescent="0.25">
      <c r="E79" t="s">
        <v>269</v>
      </c>
    </row>
    <row r="80" spans="1:52" x14ac:dyDescent="0.25">
      <c r="A80">
        <v>6</v>
      </c>
      <c r="E80" t="s">
        <v>270</v>
      </c>
      <c r="AQ80">
        <f>SUM(AQ81:AY82)</f>
        <v>0</v>
      </c>
      <c r="AZ80">
        <f>SUM(AZ81:BI82)</f>
        <v>0</v>
      </c>
    </row>
    <row r="81" spans="1:52" x14ac:dyDescent="0.25">
      <c r="E81" t="s">
        <v>271</v>
      </c>
    </row>
    <row r="82" spans="1:52" x14ac:dyDescent="0.25">
      <c r="E82" t="s">
        <v>272</v>
      </c>
    </row>
    <row r="83" spans="1:52" x14ac:dyDescent="0.25">
      <c r="E83" t="s">
        <v>273</v>
      </c>
      <c r="AQ83">
        <f>AQ80+AQ77+AQ65+AQ54+AQ53</f>
        <v>0</v>
      </c>
      <c r="AZ83">
        <f>AZ80+AZ77+AZ76+AZ65+AZ54+AZ53</f>
        <v>0</v>
      </c>
    </row>
    <row r="84" spans="1:52" x14ac:dyDescent="0.25">
      <c r="E84" t="s">
        <v>274</v>
      </c>
    </row>
    <row r="85" spans="1:52" x14ac:dyDescent="0.25">
      <c r="A85" t="s">
        <v>275</v>
      </c>
      <c r="AQ85">
        <f>AQ83+AZ83+AQ84+AZ84</f>
        <v>0</v>
      </c>
    </row>
    <row r="87" spans="1:52" x14ac:dyDescent="0.25">
      <c r="H87" t="s">
        <v>0</v>
      </c>
    </row>
    <row r="88" spans="1:52" x14ac:dyDescent="0.25">
      <c r="AQ88" t="s">
        <v>277</v>
      </c>
    </row>
    <row r="89" spans="1:52" x14ac:dyDescent="0.25">
      <c r="H89" t="s">
        <v>1</v>
      </c>
    </row>
    <row r="90" spans="1:52" x14ac:dyDescent="0.25">
      <c r="AZ90" t="s">
        <v>593</v>
      </c>
    </row>
    <row r="91" spans="1:52" x14ac:dyDescent="0.25">
      <c r="H91" t="s">
        <v>237</v>
      </c>
    </row>
    <row r="94" spans="1:52" x14ac:dyDescent="0.25">
      <c r="A94" t="s">
        <v>238</v>
      </c>
    </row>
    <row r="95" spans="1:52" x14ac:dyDescent="0.25">
      <c r="A95" t="s">
        <v>239</v>
      </c>
      <c r="E95" t="s">
        <v>240</v>
      </c>
      <c r="AQ95" t="s">
        <v>241</v>
      </c>
      <c r="AZ95" t="s">
        <v>242</v>
      </c>
    </row>
    <row r="96" spans="1:52" x14ac:dyDescent="0.25">
      <c r="A96" t="s">
        <v>278</v>
      </c>
      <c r="E96" t="s">
        <v>279</v>
      </c>
      <c r="AQ96">
        <f>AQ97+AQ98+AQ99</f>
        <v>0</v>
      </c>
      <c r="AZ96">
        <f>AZ97+AZ98+AZ99</f>
        <v>0</v>
      </c>
    </row>
    <row r="97" spans="1:52" x14ac:dyDescent="0.25">
      <c r="E97" t="s">
        <v>280</v>
      </c>
    </row>
    <row r="98" spans="1:52" x14ac:dyDescent="0.25">
      <c r="E98" t="s">
        <v>281</v>
      </c>
    </row>
    <row r="99" spans="1:52" x14ac:dyDescent="0.25">
      <c r="E99" t="s">
        <v>282</v>
      </c>
    </row>
    <row r="100" spans="1:52" x14ac:dyDescent="0.25">
      <c r="A100" t="s">
        <v>283</v>
      </c>
      <c r="E100" t="s">
        <v>284</v>
      </c>
      <c r="AQ100">
        <f>AQ101+AQ102+AQ103+AQ106+AQ107+AQ108+AQ109</f>
        <v>0</v>
      </c>
      <c r="AZ100">
        <f>AZ101+AZ102+AZ103+AZ104+AZ105+AZ106+AZ107+AZ108+AZ109</f>
        <v>0</v>
      </c>
    </row>
    <row r="101" spans="1:52" x14ac:dyDescent="0.25">
      <c r="E101" t="s">
        <v>245</v>
      </c>
    </row>
    <row r="102" spans="1:52" x14ac:dyDescent="0.25">
      <c r="E102" t="s">
        <v>285</v>
      </c>
    </row>
    <row r="103" spans="1:52" x14ac:dyDescent="0.25">
      <c r="E103" t="s">
        <v>286</v>
      </c>
    </row>
    <row r="104" spans="1:52" x14ac:dyDescent="0.25">
      <c r="E104" t="s">
        <v>287</v>
      </c>
    </row>
    <row r="105" spans="1:52" x14ac:dyDescent="0.25">
      <c r="E105" t="s">
        <v>288</v>
      </c>
    </row>
    <row r="106" spans="1:52" x14ac:dyDescent="0.25">
      <c r="E106" t="s">
        <v>289</v>
      </c>
    </row>
    <row r="107" spans="1:52" x14ac:dyDescent="0.25">
      <c r="E107" t="s">
        <v>290</v>
      </c>
    </row>
    <row r="108" spans="1:52" x14ac:dyDescent="0.25">
      <c r="E108" t="s">
        <v>291</v>
      </c>
    </row>
    <row r="109" spans="1:52" x14ac:dyDescent="0.25">
      <c r="E109" t="s">
        <v>292</v>
      </c>
    </row>
    <row r="110" spans="1:52" x14ac:dyDescent="0.25">
      <c r="A110" t="s">
        <v>293</v>
      </c>
      <c r="E110" t="s">
        <v>294</v>
      </c>
      <c r="AQ110">
        <v>0</v>
      </c>
      <c r="AZ110">
        <v>0</v>
      </c>
    </row>
    <row r="111" spans="1:52" x14ac:dyDescent="0.25">
      <c r="A111" t="s">
        <v>295</v>
      </c>
      <c r="E111" t="s">
        <v>296</v>
      </c>
      <c r="AQ111">
        <v>0</v>
      </c>
      <c r="AZ111">
        <v>0</v>
      </c>
    </row>
    <row r="112" spans="1:52" x14ac:dyDescent="0.25">
      <c r="A112" t="s">
        <v>297</v>
      </c>
      <c r="E112" t="s">
        <v>298</v>
      </c>
      <c r="AQ112">
        <f>AQ113+AQ114+AQ115+AQ116+AQ117+AQ118</f>
        <v>0</v>
      </c>
      <c r="AZ112">
        <f>AZ113+AZ114+AZ115+AZ116+AZ117+AZ118</f>
        <v>0</v>
      </c>
    </row>
    <row r="113" spans="1:52" x14ac:dyDescent="0.25">
      <c r="E113" t="s">
        <v>299</v>
      </c>
    </row>
    <row r="114" spans="1:52" x14ac:dyDescent="0.25">
      <c r="E114" t="s">
        <v>300</v>
      </c>
    </row>
    <row r="115" spans="1:52" x14ac:dyDescent="0.25">
      <c r="E115" t="s">
        <v>595</v>
      </c>
    </row>
    <row r="116" spans="1:52" x14ac:dyDescent="0.25">
      <c r="E116" t="s">
        <v>596</v>
      </c>
    </row>
    <row r="117" spans="1:52" x14ac:dyDescent="0.25">
      <c r="E117" t="s">
        <v>303</v>
      </c>
    </row>
    <row r="118" spans="1:52" x14ac:dyDescent="0.25">
      <c r="E118" t="s">
        <v>304</v>
      </c>
    </row>
    <row r="119" spans="1:52" x14ac:dyDescent="0.25">
      <c r="A119" t="s">
        <v>305</v>
      </c>
      <c r="E119" t="s">
        <v>306</v>
      </c>
      <c r="AZ119">
        <f>AZ120+AZ121+AZ122+AZ123</f>
        <v>0</v>
      </c>
    </row>
    <row r="120" spans="1:52" x14ac:dyDescent="0.25">
      <c r="E120" t="s">
        <v>307</v>
      </c>
    </row>
    <row r="121" spans="1:52" x14ac:dyDescent="0.25">
      <c r="E121" t="s">
        <v>308</v>
      </c>
    </row>
    <row r="122" spans="1:52" x14ac:dyDescent="0.25">
      <c r="E122" t="s">
        <v>309</v>
      </c>
    </row>
    <row r="123" spans="1:52" x14ac:dyDescent="0.25">
      <c r="E123" t="s">
        <v>310</v>
      </c>
    </row>
    <row r="124" spans="1:52" x14ac:dyDescent="0.25">
      <c r="A124" t="s">
        <v>311</v>
      </c>
      <c r="E124" t="s">
        <v>312</v>
      </c>
      <c r="AQ124">
        <f>AQ125</f>
        <v>0</v>
      </c>
      <c r="AZ124">
        <f>AZ125+AZ126</f>
        <v>0</v>
      </c>
    </row>
    <row r="125" spans="1:52" x14ac:dyDescent="0.25">
      <c r="E125" t="s">
        <v>313</v>
      </c>
    </row>
    <row r="126" spans="1:52" x14ac:dyDescent="0.25">
      <c r="E126" t="s">
        <v>314</v>
      </c>
    </row>
    <row r="127" spans="1:52" x14ac:dyDescent="0.25">
      <c r="A127" t="s">
        <v>315</v>
      </c>
      <c r="E127" t="s">
        <v>316</v>
      </c>
      <c r="AQ127">
        <f>AQ128+AQ131</f>
        <v>0</v>
      </c>
      <c r="AZ127">
        <f>AZ128+AZ131</f>
        <v>0</v>
      </c>
    </row>
    <row r="128" spans="1:52" x14ac:dyDescent="0.25">
      <c r="E128" t="s">
        <v>317</v>
      </c>
      <c r="AQ128">
        <f>AQ129+AQ130</f>
        <v>0</v>
      </c>
      <c r="AZ128">
        <f>AZ129+AZ130</f>
        <v>0</v>
      </c>
    </row>
    <row r="129" spans="1:52" x14ac:dyDescent="0.25">
      <c r="E129" t="s">
        <v>318</v>
      </c>
    </row>
    <row r="130" spans="1:52" x14ac:dyDescent="0.25">
      <c r="E130" t="s">
        <v>319</v>
      </c>
    </row>
    <row r="131" spans="1:52" x14ac:dyDescent="0.25">
      <c r="E131" t="s">
        <v>320</v>
      </c>
    </row>
    <row r="132" spans="1:52" x14ac:dyDescent="0.25">
      <c r="E132" t="s">
        <v>273</v>
      </c>
      <c r="AQ132">
        <f>AQ127+AQ124+AQ112+AQ111+AQ110+AQ100+AQ96</f>
        <v>0</v>
      </c>
      <c r="AZ132">
        <f>AZ127+AZ124+AZ119+AZ112+AZ111+AZ110+AZ100+AZ96</f>
        <v>0</v>
      </c>
    </row>
    <row r="133" spans="1:52" x14ac:dyDescent="0.25">
      <c r="E133" t="s">
        <v>274</v>
      </c>
    </row>
    <row r="134" spans="1:52" x14ac:dyDescent="0.25">
      <c r="A134" t="s">
        <v>275</v>
      </c>
      <c r="AQ134">
        <f>AQ132+AZ132+AQ133+AZ133</f>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5"/>
  <sheetViews>
    <sheetView workbookViewId="0"/>
  </sheetViews>
  <sheetFormatPr defaultRowHeight="15" x14ac:dyDescent="0.25"/>
  <sheetData>
    <row r="1" spans="1:52" x14ac:dyDescent="0.25">
      <c r="H1" t="s">
        <v>0</v>
      </c>
    </row>
    <row r="2" spans="1:52" x14ac:dyDescent="0.25">
      <c r="AQ2" t="s">
        <v>597</v>
      </c>
    </row>
    <row r="3" spans="1:52" x14ac:dyDescent="0.25">
      <c r="H3" t="s">
        <v>1</v>
      </c>
    </row>
    <row r="4" spans="1:52" x14ac:dyDescent="0.25">
      <c r="AZ4" t="s">
        <v>593</v>
      </c>
    </row>
    <row r="5" spans="1:52" x14ac:dyDescent="0.25">
      <c r="H5" t="s">
        <v>322</v>
      </c>
    </row>
    <row r="8" spans="1:52" x14ac:dyDescent="0.25">
      <c r="A8" t="s">
        <v>323</v>
      </c>
    </row>
    <row r="9" spans="1:52" x14ac:dyDescent="0.25">
      <c r="A9" t="s">
        <v>324</v>
      </c>
      <c r="E9" t="s">
        <v>325</v>
      </c>
      <c r="AQ9" t="s">
        <v>326</v>
      </c>
    </row>
    <row r="10" spans="1:52" x14ac:dyDescent="0.25">
      <c r="AQ10" t="s">
        <v>241</v>
      </c>
      <c r="AZ10" t="s">
        <v>242</v>
      </c>
    </row>
    <row r="11" spans="1:52" x14ac:dyDescent="0.25">
      <c r="A11" t="s">
        <v>327</v>
      </c>
    </row>
    <row r="12" spans="1:52" x14ac:dyDescent="0.25">
      <c r="A12">
        <v>1</v>
      </c>
      <c r="E12" t="s">
        <v>328</v>
      </c>
    </row>
    <row r="13" spans="1:52" x14ac:dyDescent="0.25">
      <c r="A13">
        <v>2</v>
      </c>
      <c r="E13" t="s">
        <v>329</v>
      </c>
    </row>
    <row r="14" spans="1:52" x14ac:dyDescent="0.25">
      <c r="A14">
        <v>3</v>
      </c>
      <c r="E14" t="s">
        <v>330</v>
      </c>
    </row>
    <row r="15" spans="1:52" x14ac:dyDescent="0.25">
      <c r="A15">
        <v>4</v>
      </c>
      <c r="E15" t="s">
        <v>331</v>
      </c>
    </row>
    <row r="16" spans="1:52" x14ac:dyDescent="0.25">
      <c r="A16">
        <v>5</v>
      </c>
      <c r="E16" t="s">
        <v>332</v>
      </c>
    </row>
    <row r="17" spans="1:52" x14ac:dyDescent="0.25">
      <c r="A17">
        <v>6</v>
      </c>
      <c r="E17" t="s">
        <v>333</v>
      </c>
    </row>
    <row r="18" spans="1:52" x14ac:dyDescent="0.25">
      <c r="A18">
        <v>7</v>
      </c>
      <c r="E18" t="s">
        <v>334</v>
      </c>
    </row>
    <row r="19" spans="1:52" x14ac:dyDescent="0.25">
      <c r="A19">
        <v>8</v>
      </c>
      <c r="E19" t="s">
        <v>335</v>
      </c>
    </row>
    <row r="20" spans="1:52" x14ac:dyDescent="0.25">
      <c r="E20" t="s">
        <v>336</v>
      </c>
      <c r="AQ20">
        <f>SUM(AQ12:AY19)</f>
        <v>0</v>
      </c>
      <c r="AZ20">
        <f>SUM(AZ12:BI19)</f>
        <v>0</v>
      </c>
    </row>
    <row r="21" spans="1:52" x14ac:dyDescent="0.25">
      <c r="A21" t="s">
        <v>337</v>
      </c>
    </row>
    <row r="22" spans="1:52" x14ac:dyDescent="0.25">
      <c r="A22">
        <v>9</v>
      </c>
      <c r="E22" t="s">
        <v>338</v>
      </c>
    </row>
    <row r="23" spans="1:52" x14ac:dyDescent="0.25">
      <c r="E23" t="s">
        <v>339</v>
      </c>
      <c r="AQ23">
        <f>SUM(AQ22)</f>
        <v>0</v>
      </c>
      <c r="AZ23">
        <f>SUM(AZ22)</f>
        <v>0</v>
      </c>
    </row>
    <row r="24" spans="1:52" x14ac:dyDescent="0.25">
      <c r="A24" t="s">
        <v>340</v>
      </c>
    </row>
    <row r="25" spans="1:52" x14ac:dyDescent="0.25">
      <c r="A25">
        <v>10</v>
      </c>
      <c r="E25" t="s">
        <v>341</v>
      </c>
    </row>
    <row r="26" spans="1:52" x14ac:dyDescent="0.25">
      <c r="A26">
        <v>11</v>
      </c>
      <c r="E26" t="s">
        <v>342</v>
      </c>
    </row>
    <row r="27" spans="1:52" x14ac:dyDescent="0.25">
      <c r="A27">
        <v>12</v>
      </c>
      <c r="E27" t="s">
        <v>343</v>
      </c>
    </row>
    <row r="28" spans="1:52" x14ac:dyDescent="0.25">
      <c r="E28" t="s">
        <v>344</v>
      </c>
      <c r="AQ28">
        <f>SUM(AQ25:AY27)</f>
        <v>0</v>
      </c>
      <c r="AZ28">
        <f>SUM(AZ25:BI27)</f>
        <v>0</v>
      </c>
    </row>
    <row r="29" spans="1:52" x14ac:dyDescent="0.25">
      <c r="A29" t="s">
        <v>345</v>
      </c>
      <c r="AQ29">
        <f>AQ28+AQ23+AQ20</f>
        <v>0</v>
      </c>
      <c r="AZ29">
        <f>AZ28+AZ23+AZ20</f>
        <v>0</v>
      </c>
    </row>
    <row r="30" spans="1:52" x14ac:dyDescent="0.25">
      <c r="A30" t="s">
        <v>346</v>
      </c>
    </row>
    <row r="31" spans="1:52" x14ac:dyDescent="0.25">
      <c r="A31" t="s">
        <v>347</v>
      </c>
      <c r="AQ31">
        <f>AQ29+AZ29+AQ30+AZ30</f>
        <v>0</v>
      </c>
    </row>
    <row r="34" spans="1:52" x14ac:dyDescent="0.25">
      <c r="H34" t="s">
        <v>0</v>
      </c>
    </row>
    <row r="35" spans="1:52" x14ac:dyDescent="0.25">
      <c r="AQ35" t="s">
        <v>597</v>
      </c>
    </row>
    <row r="36" spans="1:52" x14ac:dyDescent="0.25">
      <c r="H36" t="s">
        <v>1</v>
      </c>
    </row>
    <row r="37" spans="1:52" x14ac:dyDescent="0.25">
      <c r="AZ37" t="s">
        <v>594</v>
      </c>
    </row>
    <row r="38" spans="1:52" x14ac:dyDescent="0.25">
      <c r="H38" t="s">
        <v>322</v>
      </c>
    </row>
    <row r="41" spans="1:52" x14ac:dyDescent="0.25">
      <c r="A41" t="s">
        <v>323</v>
      </c>
    </row>
    <row r="42" spans="1:52" x14ac:dyDescent="0.25">
      <c r="A42" t="s">
        <v>324</v>
      </c>
      <c r="E42" t="s">
        <v>325</v>
      </c>
      <c r="AQ42" t="s">
        <v>326</v>
      </c>
    </row>
    <row r="43" spans="1:52" x14ac:dyDescent="0.25">
      <c r="AQ43" t="s">
        <v>241</v>
      </c>
      <c r="AZ43" t="s">
        <v>242</v>
      </c>
    </row>
    <row r="44" spans="1:52" x14ac:dyDescent="0.25">
      <c r="A44" t="s">
        <v>327</v>
      </c>
    </row>
    <row r="45" spans="1:52" x14ac:dyDescent="0.25">
      <c r="A45">
        <v>1</v>
      </c>
      <c r="E45" t="s">
        <v>328</v>
      </c>
    </row>
    <row r="46" spans="1:52" x14ac:dyDescent="0.25">
      <c r="A46">
        <v>2</v>
      </c>
      <c r="E46" t="s">
        <v>329</v>
      </c>
    </row>
    <row r="47" spans="1:52" x14ac:dyDescent="0.25">
      <c r="A47">
        <v>3</v>
      </c>
      <c r="E47" t="s">
        <v>330</v>
      </c>
    </row>
    <row r="48" spans="1:52" x14ac:dyDescent="0.25">
      <c r="A48">
        <v>4</v>
      </c>
      <c r="E48" t="s">
        <v>331</v>
      </c>
    </row>
    <row r="49" spans="1:52" x14ac:dyDescent="0.25">
      <c r="A49">
        <v>5</v>
      </c>
      <c r="E49" t="s">
        <v>332</v>
      </c>
    </row>
    <row r="50" spans="1:52" x14ac:dyDescent="0.25">
      <c r="A50">
        <v>6</v>
      </c>
      <c r="E50" t="s">
        <v>333</v>
      </c>
    </row>
    <row r="51" spans="1:52" x14ac:dyDescent="0.25">
      <c r="A51">
        <v>7</v>
      </c>
      <c r="E51" t="s">
        <v>334</v>
      </c>
    </row>
    <row r="52" spans="1:52" x14ac:dyDescent="0.25">
      <c r="A52">
        <v>8</v>
      </c>
      <c r="E52" t="s">
        <v>335</v>
      </c>
    </row>
    <row r="53" spans="1:52" x14ac:dyDescent="0.25">
      <c r="E53" t="s">
        <v>336</v>
      </c>
      <c r="AQ53">
        <f>SUM(AQ45:AY52)</f>
        <v>0</v>
      </c>
      <c r="AZ53">
        <f>SUM(AZ45:BI52)</f>
        <v>0</v>
      </c>
    </row>
    <row r="54" spans="1:52" x14ac:dyDescent="0.25">
      <c r="A54" t="s">
        <v>337</v>
      </c>
    </row>
    <row r="55" spans="1:52" x14ac:dyDescent="0.25">
      <c r="A55">
        <v>9</v>
      </c>
      <c r="E55" t="s">
        <v>338</v>
      </c>
    </row>
    <row r="56" spans="1:52" x14ac:dyDescent="0.25">
      <c r="E56" t="s">
        <v>339</v>
      </c>
      <c r="AQ56">
        <f>SUM(AQ55)</f>
        <v>0</v>
      </c>
      <c r="AZ56">
        <f>SUM(AZ55)</f>
        <v>0</v>
      </c>
    </row>
    <row r="57" spans="1:52" x14ac:dyDescent="0.25">
      <c r="A57" t="s">
        <v>340</v>
      </c>
    </row>
    <row r="58" spans="1:52" x14ac:dyDescent="0.25">
      <c r="A58">
        <v>10</v>
      </c>
      <c r="E58" t="s">
        <v>341</v>
      </c>
    </row>
    <row r="59" spans="1:52" x14ac:dyDescent="0.25">
      <c r="A59">
        <v>11</v>
      </c>
      <c r="E59" t="s">
        <v>342</v>
      </c>
    </row>
    <row r="60" spans="1:52" x14ac:dyDescent="0.25">
      <c r="A60">
        <v>12</v>
      </c>
      <c r="E60" t="s">
        <v>343</v>
      </c>
    </row>
    <row r="61" spans="1:52" x14ac:dyDescent="0.25">
      <c r="E61" t="s">
        <v>344</v>
      </c>
      <c r="AQ61">
        <f>SUM(AQ58:AY60)</f>
        <v>0</v>
      </c>
      <c r="AZ61">
        <f>SUM(AZ58:BI60)</f>
        <v>0</v>
      </c>
    </row>
    <row r="62" spans="1:52" x14ac:dyDescent="0.25">
      <c r="A62" t="s">
        <v>345</v>
      </c>
      <c r="AQ62">
        <f>AQ61+AQ56+AQ53</f>
        <v>0</v>
      </c>
      <c r="AZ62">
        <f>AZ61+AZ56+AZ53</f>
        <v>0</v>
      </c>
    </row>
    <row r="63" spans="1:52" x14ac:dyDescent="0.25">
      <c r="A63" t="s">
        <v>346</v>
      </c>
    </row>
    <row r="64" spans="1:52" x14ac:dyDescent="0.25">
      <c r="A64" t="s">
        <v>347</v>
      </c>
      <c r="AQ64">
        <f>AQ62+AZ62+AQ63+AZ63</f>
        <v>0</v>
      </c>
    </row>
    <row r="67" spans="1:52" x14ac:dyDescent="0.25">
      <c r="H67" t="s">
        <v>0</v>
      </c>
    </row>
    <row r="68" spans="1:52" x14ac:dyDescent="0.25">
      <c r="AQ68" t="s">
        <v>348</v>
      </c>
    </row>
    <row r="69" spans="1:52" x14ac:dyDescent="0.25">
      <c r="H69" t="s">
        <v>1</v>
      </c>
    </row>
    <row r="70" spans="1:52" x14ac:dyDescent="0.25">
      <c r="AZ70" t="s">
        <v>593</v>
      </c>
    </row>
    <row r="71" spans="1:52" x14ac:dyDescent="0.25">
      <c r="H71" t="s">
        <v>322</v>
      </c>
    </row>
    <row r="74" spans="1:52" x14ac:dyDescent="0.25">
      <c r="A74" t="s">
        <v>323</v>
      </c>
    </row>
    <row r="75" spans="1:52" x14ac:dyDescent="0.25">
      <c r="A75" t="s">
        <v>324</v>
      </c>
      <c r="E75" t="s">
        <v>325</v>
      </c>
      <c r="AQ75" t="s">
        <v>326</v>
      </c>
    </row>
    <row r="76" spans="1:52" x14ac:dyDescent="0.25">
      <c r="A76" t="s">
        <v>349</v>
      </c>
      <c r="AQ76" t="s">
        <v>241</v>
      </c>
      <c r="AZ76" t="s">
        <v>242</v>
      </c>
    </row>
    <row r="77" spans="1:52" x14ac:dyDescent="0.25">
      <c r="A77" t="s">
        <v>350</v>
      </c>
    </row>
    <row r="78" spans="1:52" x14ac:dyDescent="0.25">
      <c r="A78" t="s">
        <v>351</v>
      </c>
      <c r="E78" t="s">
        <v>352</v>
      </c>
    </row>
    <row r="79" spans="1:52" x14ac:dyDescent="0.25">
      <c r="E79" t="s">
        <v>353</v>
      </c>
    </row>
    <row r="80" spans="1:52" x14ac:dyDescent="0.25">
      <c r="E80" t="s">
        <v>354</v>
      </c>
    </row>
    <row r="81" spans="1:52" x14ac:dyDescent="0.25">
      <c r="E81" t="s">
        <v>355</v>
      </c>
    </row>
    <row r="82" spans="1:52" x14ac:dyDescent="0.25">
      <c r="E82" t="s">
        <v>356</v>
      </c>
    </row>
    <row r="83" spans="1:52" x14ac:dyDescent="0.25">
      <c r="E83" t="s">
        <v>336</v>
      </c>
      <c r="AQ83">
        <f>SUM(AQ79:AY82)</f>
        <v>0</v>
      </c>
      <c r="AZ83">
        <f>SUM(AZ79:BI82)</f>
        <v>0</v>
      </c>
    </row>
    <row r="84" spans="1:52" x14ac:dyDescent="0.25">
      <c r="A84" t="s">
        <v>357</v>
      </c>
    </row>
    <row r="85" spans="1:52" x14ac:dyDescent="0.25">
      <c r="A85" t="s">
        <v>358</v>
      </c>
      <c r="E85" t="s">
        <v>338</v>
      </c>
    </row>
    <row r="86" spans="1:52" x14ac:dyDescent="0.25">
      <c r="E86" t="s">
        <v>339</v>
      </c>
      <c r="AQ86">
        <f>SUM(AQ85)</f>
        <v>0</v>
      </c>
      <c r="AZ86">
        <f>SUM(AZ85)</f>
        <v>0</v>
      </c>
    </row>
    <row r="87" spans="1:52" x14ac:dyDescent="0.25">
      <c r="A87" t="s">
        <v>359</v>
      </c>
    </row>
    <row r="88" spans="1:52" x14ac:dyDescent="0.25">
      <c r="A88" t="s">
        <v>360</v>
      </c>
      <c r="E88" t="s">
        <v>361</v>
      </c>
    </row>
    <row r="89" spans="1:52" x14ac:dyDescent="0.25">
      <c r="A89" t="s">
        <v>362</v>
      </c>
      <c r="E89" t="s">
        <v>363</v>
      </c>
    </row>
    <row r="90" spans="1:52" x14ac:dyDescent="0.25">
      <c r="A90" t="s">
        <v>364</v>
      </c>
      <c r="E90" t="s">
        <v>343</v>
      </c>
    </row>
    <row r="91" spans="1:52" x14ac:dyDescent="0.25">
      <c r="A91" t="s">
        <v>365</v>
      </c>
      <c r="E91" t="s">
        <v>366</v>
      </c>
    </row>
    <row r="92" spans="1:52" x14ac:dyDescent="0.25">
      <c r="E92" t="s">
        <v>344</v>
      </c>
      <c r="AQ92">
        <f>SUM(AQ88:AY91)</f>
        <v>0</v>
      </c>
      <c r="AZ92">
        <f>SUM(AZ88:BI91)</f>
        <v>0</v>
      </c>
    </row>
    <row r="93" spans="1:52" x14ac:dyDescent="0.25">
      <c r="A93" t="s">
        <v>345</v>
      </c>
      <c r="AQ93">
        <f>AQ92+AQ86+AQ83</f>
        <v>0</v>
      </c>
      <c r="AZ93">
        <f>AZ92+AZ86+AZ83</f>
        <v>0</v>
      </c>
    </row>
    <row r="94" spans="1:52" x14ac:dyDescent="0.25">
      <c r="A94" t="s">
        <v>346</v>
      </c>
    </row>
    <row r="95" spans="1:52" x14ac:dyDescent="0.25">
      <c r="A95" t="s">
        <v>347</v>
      </c>
      <c r="AQ95">
        <f>AQ93+AZ93+AQ94+AZ94</f>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121"/>
  <sheetViews>
    <sheetView workbookViewId="0"/>
  </sheetViews>
  <sheetFormatPr defaultRowHeight="15" x14ac:dyDescent="0.25"/>
  <sheetData>
    <row r="2" spans="1:52" x14ac:dyDescent="0.25">
      <c r="H2" t="s">
        <v>0</v>
      </c>
      <c r="AQ2" t="s">
        <v>598</v>
      </c>
    </row>
    <row r="4" spans="1:52" x14ac:dyDescent="0.25">
      <c r="H4" t="s">
        <v>1</v>
      </c>
      <c r="AZ4" t="s">
        <v>593</v>
      </c>
    </row>
    <row r="8" spans="1:52" x14ac:dyDescent="0.25">
      <c r="A8" t="s">
        <v>238</v>
      </c>
    </row>
    <row r="9" spans="1:52" x14ac:dyDescent="0.25">
      <c r="A9" t="s">
        <v>380</v>
      </c>
    </row>
    <row r="10" spans="1:52" x14ac:dyDescent="0.25">
      <c r="A10" t="s">
        <v>239</v>
      </c>
      <c r="E10" t="s">
        <v>240</v>
      </c>
      <c r="AQ10" t="s">
        <v>241</v>
      </c>
      <c r="AZ10" t="s">
        <v>242</v>
      </c>
    </row>
    <row r="11" spans="1:52" x14ac:dyDescent="0.25">
      <c r="A11">
        <v>1</v>
      </c>
      <c r="E11" t="s">
        <v>381</v>
      </c>
    </row>
    <row r="12" spans="1:52" x14ac:dyDescent="0.25">
      <c r="A12">
        <v>2</v>
      </c>
      <c r="E12" t="s">
        <v>382</v>
      </c>
    </row>
    <row r="13" spans="1:52" x14ac:dyDescent="0.25">
      <c r="A13">
        <v>3</v>
      </c>
      <c r="E13" t="s">
        <v>383</v>
      </c>
    </row>
    <row r="14" spans="1:52" x14ac:dyDescent="0.25">
      <c r="A14">
        <v>4</v>
      </c>
      <c r="E14" t="s">
        <v>384</v>
      </c>
    </row>
    <row r="15" spans="1:52" x14ac:dyDescent="0.25">
      <c r="A15">
        <v>5</v>
      </c>
      <c r="E15" t="s">
        <v>385</v>
      </c>
    </row>
    <row r="16" spans="1:52" x14ac:dyDescent="0.25">
      <c r="A16">
        <v>6</v>
      </c>
      <c r="E16" t="s">
        <v>386</v>
      </c>
    </row>
    <row r="17" spans="1:52" x14ac:dyDescent="0.25">
      <c r="A17">
        <v>7</v>
      </c>
      <c r="E17" t="s">
        <v>387</v>
      </c>
    </row>
    <row r="18" spans="1:52" x14ac:dyDescent="0.25">
      <c r="A18">
        <v>8</v>
      </c>
      <c r="E18" t="s">
        <v>388</v>
      </c>
    </row>
    <row r="19" spans="1:52" x14ac:dyDescent="0.25">
      <c r="E19" t="s">
        <v>273</v>
      </c>
      <c r="AQ19">
        <f>SUM(AQ11:AY18)</f>
        <v>0</v>
      </c>
      <c r="AZ19">
        <f>SUM(AZ11:BI18)</f>
        <v>0</v>
      </c>
    </row>
    <row r="20" spans="1:52" x14ac:dyDescent="0.25">
      <c r="E20" t="s">
        <v>389</v>
      </c>
    </row>
    <row r="21" spans="1:52" x14ac:dyDescent="0.25">
      <c r="A21" t="s">
        <v>390</v>
      </c>
      <c r="AQ21">
        <f>AQ19+AZ19+AQ20+AZ20</f>
        <v>0</v>
      </c>
    </row>
    <row r="23" spans="1:52" x14ac:dyDescent="0.25">
      <c r="A23" t="s">
        <v>391</v>
      </c>
    </row>
    <row r="24" spans="1:52" x14ac:dyDescent="0.25">
      <c r="A24" t="s">
        <v>239</v>
      </c>
      <c r="E24" t="s">
        <v>240</v>
      </c>
      <c r="AQ24" t="s">
        <v>241</v>
      </c>
      <c r="AZ24" t="s">
        <v>242</v>
      </c>
    </row>
    <row r="26" spans="1:52" x14ac:dyDescent="0.25">
      <c r="A26" t="s">
        <v>392</v>
      </c>
      <c r="E26" t="s">
        <v>393</v>
      </c>
      <c r="AQ26">
        <f>SUM(AQ27:AY28)</f>
        <v>0</v>
      </c>
      <c r="AZ26">
        <f>SUM(AZ27:BI28)</f>
        <v>0</v>
      </c>
    </row>
    <row r="27" spans="1:52" x14ac:dyDescent="0.25">
      <c r="A27" t="s">
        <v>394</v>
      </c>
      <c r="E27" t="s">
        <v>395</v>
      </c>
    </row>
    <row r="28" spans="1:52" x14ac:dyDescent="0.25">
      <c r="A28" t="s">
        <v>396</v>
      </c>
      <c r="E28" t="s">
        <v>397</v>
      </c>
    </row>
    <row r="29" spans="1:52" x14ac:dyDescent="0.25">
      <c r="A29" t="s">
        <v>398</v>
      </c>
      <c r="E29" t="s">
        <v>399</v>
      </c>
      <c r="AQ29">
        <f>SUM(AQ31:AY34)</f>
        <v>0</v>
      </c>
      <c r="AZ29">
        <f>SUM(AZ30:BI36)</f>
        <v>0</v>
      </c>
    </row>
    <row r="30" spans="1:52" x14ac:dyDescent="0.25">
      <c r="E30" t="s">
        <v>400</v>
      </c>
    </row>
    <row r="31" spans="1:52" x14ac:dyDescent="0.25">
      <c r="E31" t="s">
        <v>401</v>
      </c>
    </row>
    <row r="32" spans="1:52" x14ac:dyDescent="0.25">
      <c r="E32" t="s">
        <v>402</v>
      </c>
    </row>
    <row r="33" spans="1:52" x14ac:dyDescent="0.25">
      <c r="E33" t="s">
        <v>403</v>
      </c>
    </row>
    <row r="34" spans="1:52" x14ac:dyDescent="0.25">
      <c r="E34" t="s">
        <v>404</v>
      </c>
    </row>
    <row r="35" spans="1:52" x14ac:dyDescent="0.25">
      <c r="E35" t="s">
        <v>405</v>
      </c>
    </row>
    <row r="36" spans="1:52" x14ac:dyDescent="0.25">
      <c r="A36" t="s">
        <v>406</v>
      </c>
      <c r="E36" t="s">
        <v>407</v>
      </c>
    </row>
    <row r="37" spans="1:52" x14ac:dyDescent="0.25">
      <c r="E37" t="s">
        <v>408</v>
      </c>
      <c r="AQ37">
        <f>AQ26+AQ29</f>
        <v>0</v>
      </c>
      <c r="AZ37">
        <f>AZ26+AZ29+AZ36</f>
        <v>0</v>
      </c>
    </row>
    <row r="38" spans="1:52" x14ac:dyDescent="0.25">
      <c r="E38" t="s">
        <v>409</v>
      </c>
    </row>
    <row r="39" spans="1:52" x14ac:dyDescent="0.25">
      <c r="E39" t="s">
        <v>410</v>
      </c>
      <c r="AQ39">
        <f>AQ37+AZ37+AQ38+AZ38</f>
        <v>0</v>
      </c>
    </row>
    <row r="43" spans="1:52" x14ac:dyDescent="0.25">
      <c r="H43" t="s">
        <v>0</v>
      </c>
      <c r="AQ43" t="s">
        <v>598</v>
      </c>
    </row>
    <row r="45" spans="1:52" x14ac:dyDescent="0.25">
      <c r="H45" t="s">
        <v>1</v>
      </c>
      <c r="AZ45" t="s">
        <v>594</v>
      </c>
    </row>
    <row r="49" spans="1:52" x14ac:dyDescent="0.25">
      <c r="A49" t="s">
        <v>238</v>
      </c>
    </row>
    <row r="50" spans="1:52" x14ac:dyDescent="0.25">
      <c r="A50" t="s">
        <v>380</v>
      </c>
    </row>
    <row r="51" spans="1:52" x14ac:dyDescent="0.25">
      <c r="A51" t="s">
        <v>239</v>
      </c>
      <c r="E51" t="s">
        <v>240</v>
      </c>
      <c r="AQ51" t="s">
        <v>241</v>
      </c>
      <c r="AZ51" t="s">
        <v>242</v>
      </c>
    </row>
    <row r="52" spans="1:52" x14ac:dyDescent="0.25">
      <c r="A52">
        <v>1</v>
      </c>
      <c r="E52" t="s">
        <v>381</v>
      </c>
    </row>
    <row r="53" spans="1:52" x14ac:dyDescent="0.25">
      <c r="A53">
        <v>2</v>
      </c>
      <c r="E53" t="s">
        <v>382</v>
      </c>
    </row>
    <row r="54" spans="1:52" x14ac:dyDescent="0.25">
      <c r="A54">
        <v>3</v>
      </c>
      <c r="E54" t="s">
        <v>383</v>
      </c>
    </row>
    <row r="55" spans="1:52" x14ac:dyDescent="0.25">
      <c r="A55">
        <v>4</v>
      </c>
      <c r="E55" t="s">
        <v>384</v>
      </c>
    </row>
    <row r="56" spans="1:52" x14ac:dyDescent="0.25">
      <c r="A56">
        <v>5</v>
      </c>
      <c r="E56" t="s">
        <v>385</v>
      </c>
    </row>
    <row r="57" spans="1:52" x14ac:dyDescent="0.25">
      <c r="A57">
        <v>6</v>
      </c>
      <c r="E57" t="s">
        <v>386</v>
      </c>
    </row>
    <row r="58" spans="1:52" x14ac:dyDescent="0.25">
      <c r="A58">
        <v>7</v>
      </c>
      <c r="E58" t="s">
        <v>387</v>
      </c>
    </row>
    <row r="59" spans="1:52" x14ac:dyDescent="0.25">
      <c r="A59">
        <v>8</v>
      </c>
      <c r="E59" t="s">
        <v>388</v>
      </c>
    </row>
    <row r="60" spans="1:52" x14ac:dyDescent="0.25">
      <c r="E60" t="s">
        <v>273</v>
      </c>
      <c r="AQ60">
        <f>SUM(AQ52:AY59)</f>
        <v>0</v>
      </c>
      <c r="AZ60">
        <f>SUM(AZ52:BI59)</f>
        <v>0</v>
      </c>
    </row>
    <row r="61" spans="1:52" x14ac:dyDescent="0.25">
      <c r="E61" t="s">
        <v>389</v>
      </c>
    </row>
    <row r="62" spans="1:52" x14ac:dyDescent="0.25">
      <c r="A62" t="s">
        <v>390</v>
      </c>
      <c r="AQ62">
        <f>AQ60+AZ60+AQ61+AZ61</f>
        <v>0</v>
      </c>
    </row>
    <row r="64" spans="1:52" x14ac:dyDescent="0.25">
      <c r="A64" t="s">
        <v>391</v>
      </c>
    </row>
    <row r="65" spans="1:52" x14ac:dyDescent="0.25">
      <c r="A65" t="s">
        <v>239</v>
      </c>
      <c r="E65" t="s">
        <v>240</v>
      </c>
      <c r="AQ65" t="s">
        <v>241</v>
      </c>
      <c r="AZ65" t="s">
        <v>242</v>
      </c>
    </row>
    <row r="67" spans="1:52" x14ac:dyDescent="0.25">
      <c r="A67" t="s">
        <v>392</v>
      </c>
      <c r="E67" t="s">
        <v>393</v>
      </c>
      <c r="AQ67">
        <f>SUM(AQ68:AY69)</f>
        <v>0</v>
      </c>
      <c r="AZ67">
        <f>SUM(AZ68:BI69)</f>
        <v>0</v>
      </c>
    </row>
    <row r="68" spans="1:52" x14ac:dyDescent="0.25">
      <c r="A68" t="s">
        <v>394</v>
      </c>
      <c r="E68" t="s">
        <v>395</v>
      </c>
    </row>
    <row r="69" spans="1:52" x14ac:dyDescent="0.25">
      <c r="A69" t="s">
        <v>396</v>
      </c>
      <c r="E69" t="s">
        <v>397</v>
      </c>
    </row>
    <row r="70" spans="1:52" x14ac:dyDescent="0.25">
      <c r="A70" t="s">
        <v>398</v>
      </c>
      <c r="E70" t="s">
        <v>399</v>
      </c>
      <c r="AQ70">
        <f>SUM(AQ72:AY75)</f>
        <v>0</v>
      </c>
      <c r="AZ70">
        <f>SUM(AZ71:BI77)</f>
        <v>0</v>
      </c>
    </row>
    <row r="71" spans="1:52" x14ac:dyDescent="0.25">
      <c r="E71" t="s">
        <v>400</v>
      </c>
    </row>
    <row r="72" spans="1:52" x14ac:dyDescent="0.25">
      <c r="E72" t="s">
        <v>401</v>
      </c>
    </row>
    <row r="73" spans="1:52" x14ac:dyDescent="0.25">
      <c r="E73" t="s">
        <v>402</v>
      </c>
    </row>
    <row r="74" spans="1:52" x14ac:dyDescent="0.25">
      <c r="E74" t="s">
        <v>403</v>
      </c>
    </row>
    <row r="75" spans="1:52" x14ac:dyDescent="0.25">
      <c r="E75" t="s">
        <v>404</v>
      </c>
    </row>
    <row r="76" spans="1:52" x14ac:dyDescent="0.25">
      <c r="E76" t="s">
        <v>405</v>
      </c>
    </row>
    <row r="77" spans="1:52" x14ac:dyDescent="0.25">
      <c r="A77" t="s">
        <v>406</v>
      </c>
      <c r="E77" t="s">
        <v>407</v>
      </c>
    </row>
    <row r="78" spans="1:52" x14ac:dyDescent="0.25">
      <c r="E78" t="s">
        <v>408</v>
      </c>
      <c r="AQ78">
        <f>AQ67+AQ70</f>
        <v>0</v>
      </c>
      <c r="AZ78">
        <f>AZ67+AZ70+AZ77</f>
        <v>0</v>
      </c>
    </row>
    <row r="79" spans="1:52" x14ac:dyDescent="0.25">
      <c r="E79" t="s">
        <v>409</v>
      </c>
    </row>
    <row r="80" spans="1:52" x14ac:dyDescent="0.25">
      <c r="E80" t="s">
        <v>410</v>
      </c>
      <c r="AQ80">
        <f>AQ78+AZ78+AQ79+AZ79</f>
        <v>0</v>
      </c>
    </row>
    <row r="83" spans="1:52" x14ac:dyDescent="0.25">
      <c r="H83" t="s">
        <v>0</v>
      </c>
      <c r="AQ83" t="s">
        <v>411</v>
      </c>
    </row>
    <row r="85" spans="1:52" x14ac:dyDescent="0.25">
      <c r="H85" t="s">
        <v>1</v>
      </c>
      <c r="AZ85" t="s">
        <v>593</v>
      </c>
    </row>
    <row r="89" spans="1:52" x14ac:dyDescent="0.25">
      <c r="A89" t="s">
        <v>238</v>
      </c>
    </row>
    <row r="90" spans="1:52" x14ac:dyDescent="0.25">
      <c r="A90" t="s">
        <v>380</v>
      </c>
    </row>
    <row r="91" spans="1:52" x14ac:dyDescent="0.25">
      <c r="A91" t="s">
        <v>239</v>
      </c>
      <c r="E91" t="s">
        <v>240</v>
      </c>
      <c r="AQ91" t="s">
        <v>241</v>
      </c>
      <c r="AZ91" t="s">
        <v>242</v>
      </c>
    </row>
    <row r="92" spans="1:52" x14ac:dyDescent="0.25">
      <c r="A92">
        <v>1</v>
      </c>
      <c r="E92" t="s">
        <v>381</v>
      </c>
    </row>
    <row r="93" spans="1:52" x14ac:dyDescent="0.25">
      <c r="A93">
        <v>2</v>
      </c>
      <c r="E93" t="s">
        <v>382</v>
      </c>
    </row>
    <row r="94" spans="1:52" x14ac:dyDescent="0.25">
      <c r="A94">
        <v>3</v>
      </c>
      <c r="E94" t="s">
        <v>383</v>
      </c>
    </row>
    <row r="95" spans="1:52" x14ac:dyDescent="0.25">
      <c r="A95">
        <v>4</v>
      </c>
      <c r="E95" t="s">
        <v>384</v>
      </c>
    </row>
    <row r="96" spans="1:52" x14ac:dyDescent="0.25">
      <c r="A96">
        <v>5</v>
      </c>
      <c r="E96" t="s">
        <v>385</v>
      </c>
    </row>
    <row r="97" spans="1:52" x14ac:dyDescent="0.25">
      <c r="A97">
        <v>6</v>
      </c>
      <c r="E97" t="s">
        <v>386</v>
      </c>
    </row>
    <row r="98" spans="1:52" x14ac:dyDescent="0.25">
      <c r="A98">
        <v>7</v>
      </c>
      <c r="E98" t="s">
        <v>388</v>
      </c>
    </row>
    <row r="99" spans="1:52" x14ac:dyDescent="0.25">
      <c r="A99">
        <v>8</v>
      </c>
      <c r="E99" t="s">
        <v>412</v>
      </c>
    </row>
    <row r="100" spans="1:52" x14ac:dyDescent="0.25">
      <c r="A100">
        <v>9</v>
      </c>
      <c r="E100" t="s">
        <v>413</v>
      </c>
    </row>
    <row r="101" spans="1:52" x14ac:dyDescent="0.25">
      <c r="E101" t="s">
        <v>414</v>
      </c>
      <c r="AQ101">
        <f>SUM(AQ92:AY100)</f>
        <v>0</v>
      </c>
      <c r="AZ101">
        <f>SUM(AZ92:BI100)</f>
        <v>0</v>
      </c>
    </row>
    <row r="102" spans="1:52" x14ac:dyDescent="0.25">
      <c r="E102" t="s">
        <v>389</v>
      </c>
    </row>
    <row r="103" spans="1:52" x14ac:dyDescent="0.25">
      <c r="A103" t="s">
        <v>390</v>
      </c>
      <c r="AQ103">
        <f>AQ101+AZ101+AQ102+AZ102</f>
        <v>0</v>
      </c>
    </row>
    <row r="105" spans="1:52" x14ac:dyDescent="0.25">
      <c r="A105" t="s">
        <v>391</v>
      </c>
    </row>
    <row r="106" spans="1:52" x14ac:dyDescent="0.25">
      <c r="A106" t="s">
        <v>239</v>
      </c>
      <c r="E106" t="s">
        <v>240</v>
      </c>
      <c r="AQ106" t="s">
        <v>241</v>
      </c>
      <c r="AZ106" t="s">
        <v>242</v>
      </c>
    </row>
    <row r="108" spans="1:52" x14ac:dyDescent="0.25">
      <c r="A108" t="s">
        <v>392</v>
      </c>
      <c r="E108" t="s">
        <v>393</v>
      </c>
      <c r="AQ108">
        <f>SUM(AQ109:AY110)</f>
        <v>0</v>
      </c>
      <c r="AZ108">
        <f>SUM(AZ109:BI110)</f>
        <v>0</v>
      </c>
    </row>
    <row r="109" spans="1:52" x14ac:dyDescent="0.25">
      <c r="E109" t="s">
        <v>415</v>
      </c>
    </row>
    <row r="110" spans="1:52" x14ac:dyDescent="0.25">
      <c r="E110" t="s">
        <v>416</v>
      </c>
    </row>
    <row r="111" spans="1:52" x14ac:dyDescent="0.25">
      <c r="A111" t="s">
        <v>398</v>
      </c>
      <c r="E111" t="s">
        <v>417</v>
      </c>
      <c r="AQ111">
        <f>SUM(AQ113:AQ116)-AQ115</f>
        <v>0</v>
      </c>
      <c r="AZ111">
        <f>SUM(AZ112:BI116)</f>
        <v>0</v>
      </c>
    </row>
    <row r="112" spans="1:52" x14ac:dyDescent="0.25">
      <c r="E112" t="s">
        <v>418</v>
      </c>
      <c r="AQ112">
        <v>1</v>
      </c>
    </row>
    <row r="113" spans="1:52" x14ac:dyDescent="0.25">
      <c r="E113" t="s">
        <v>419</v>
      </c>
    </row>
    <row r="114" spans="1:52" x14ac:dyDescent="0.25">
      <c r="E114" t="s">
        <v>420</v>
      </c>
    </row>
    <row r="115" spans="1:52" x14ac:dyDescent="0.25">
      <c r="E115" t="s">
        <v>421</v>
      </c>
    </row>
    <row r="116" spans="1:52" x14ac:dyDescent="0.25">
      <c r="E116" t="s">
        <v>422</v>
      </c>
    </row>
    <row r="117" spans="1:52" x14ac:dyDescent="0.25">
      <c r="A117" t="s">
        <v>406</v>
      </c>
      <c r="E117" t="s">
        <v>407</v>
      </c>
    </row>
    <row r="118" spans="1:52" x14ac:dyDescent="0.25">
      <c r="A118" t="s">
        <v>406</v>
      </c>
      <c r="E118" t="s">
        <v>423</v>
      </c>
      <c r="AQ118">
        <v>0</v>
      </c>
      <c r="AZ118">
        <v>0</v>
      </c>
    </row>
    <row r="119" spans="1:52" x14ac:dyDescent="0.25">
      <c r="E119" t="s">
        <v>408</v>
      </c>
      <c r="AQ119">
        <f>AQ108+AQ111+AQ118</f>
        <v>0</v>
      </c>
      <c r="AZ119">
        <f>AZ118+AZ117+AZ111+AZ108</f>
        <v>0</v>
      </c>
    </row>
    <row r="120" spans="1:52" x14ac:dyDescent="0.25">
      <c r="E120" t="s">
        <v>409</v>
      </c>
    </row>
    <row r="121" spans="1:52" x14ac:dyDescent="0.25">
      <c r="E121" t="s">
        <v>410</v>
      </c>
      <c r="AQ121">
        <f>AQ119+AZ119+AQ120+AZ120</f>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Cerere de Finantare</vt:lpstr>
      <vt:lpstr>Anexa 1</vt:lpstr>
      <vt:lpstr>Anexa 2</vt:lpstr>
      <vt:lpstr>Anexa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NECULA SILVIU RAZVAN</dc:creator>
  <cp:keywords>www.galvlasadenord.ro</cp:keywords>
  <cp:lastModifiedBy>Windows User</cp:lastModifiedBy>
  <dcterms:created xsi:type="dcterms:W3CDTF">2019-12-05T08:04:22Z</dcterms:created>
  <dcterms:modified xsi:type="dcterms:W3CDTF">2020-08-17T09:22:53Z</dcterms:modified>
</cp:coreProperties>
</file>