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M8\"/>
    </mc:Choice>
  </mc:AlternateContent>
  <bookViews>
    <workbookView xWindow="0" yWindow="0" windowWidth="20490" windowHeight="7755"/>
  </bookViews>
  <sheets>
    <sheet name="Cerere de Finantare" sheetId="1" r:id="rId1"/>
    <sheet name="Anexa 1" sheetId="2" r:id="rId2"/>
    <sheet name="Anexa 2" sheetId="3" r:id="rId3"/>
    <sheet name="Anexa 3" sheetId="4" r:id="rId4"/>
  </sheets>
  <calcPr calcId="152511"/>
</workbook>
</file>

<file path=xl/calcChain.xml><?xml version="1.0" encoding="utf-8"?>
<calcChain xmlns="http://schemas.openxmlformats.org/spreadsheetml/2006/main">
  <c r="AQ11" i="2" l="1"/>
  <c r="AZ11" i="2"/>
  <c r="AQ22" i="2"/>
  <c r="AZ22" i="2"/>
  <c r="AQ23" i="2"/>
  <c r="AZ23" i="2"/>
  <c r="AQ34" i="2"/>
  <c r="AZ34" i="2"/>
  <c r="AQ37" i="2"/>
  <c r="AZ37" i="2"/>
  <c r="AQ40" i="2"/>
  <c r="AZ40" i="2"/>
  <c r="AQ54" i="2"/>
  <c r="AZ54" i="2"/>
  <c r="AQ65" i="2"/>
  <c r="AQ83" i="2"/>
  <c r="AQ85" i="2"/>
  <c r="AQ66" i="2"/>
  <c r="AZ66" i="2"/>
  <c r="AZ65" i="2"/>
  <c r="AQ77" i="2"/>
  <c r="AZ77" i="2"/>
  <c r="AQ80" i="2"/>
  <c r="AZ80" i="2"/>
  <c r="AZ83" i="2"/>
  <c r="AQ96" i="2"/>
  <c r="AZ96" i="2"/>
  <c r="AQ100" i="2"/>
  <c r="AZ100" i="2"/>
  <c r="AQ112" i="2"/>
  <c r="AZ112" i="2"/>
  <c r="AZ119" i="2"/>
  <c r="AQ124" i="2"/>
  <c r="AZ124" i="2"/>
  <c r="AQ127" i="2"/>
  <c r="AQ132" i="2"/>
  <c r="AQ128" i="2"/>
  <c r="AZ128" i="2"/>
  <c r="AZ127" i="2"/>
  <c r="AQ20" i="3"/>
  <c r="AZ20" i="3"/>
  <c r="AQ23" i="3"/>
  <c r="AZ23" i="3"/>
  <c r="AQ28" i="3"/>
  <c r="AQ29" i="3"/>
  <c r="AQ31" i="3"/>
  <c r="AZ28" i="3"/>
  <c r="AZ29" i="3"/>
  <c r="AQ53" i="3"/>
  <c r="AZ53" i="3"/>
  <c r="AQ56" i="3"/>
  <c r="AZ56" i="3"/>
  <c r="AQ61" i="3"/>
  <c r="AQ62" i="3"/>
  <c r="AQ64" i="3"/>
  <c r="AZ61" i="3"/>
  <c r="AZ62" i="3"/>
  <c r="AQ83" i="3"/>
  <c r="AZ83" i="3"/>
  <c r="AQ86" i="3"/>
  <c r="AZ86" i="3"/>
  <c r="AQ92" i="3"/>
  <c r="AZ92" i="3"/>
  <c r="AQ93" i="3"/>
  <c r="AQ95" i="3"/>
  <c r="AZ93" i="3"/>
  <c r="AQ19" i="4"/>
  <c r="AZ19" i="4"/>
  <c r="AQ21" i="4"/>
  <c r="AQ26" i="4"/>
  <c r="AZ26" i="4"/>
  <c r="AQ29" i="4"/>
  <c r="AQ37" i="4"/>
  <c r="AZ29" i="4"/>
  <c r="AZ37" i="4"/>
  <c r="AQ60" i="4"/>
  <c r="AQ62" i="4"/>
  <c r="AZ60" i="4"/>
  <c r="AQ67" i="4"/>
  <c r="AZ67" i="4"/>
  <c r="AQ70" i="4"/>
  <c r="AZ70" i="4"/>
  <c r="AQ78" i="4"/>
  <c r="AZ78" i="4"/>
  <c r="AQ101" i="4"/>
  <c r="AZ101" i="4"/>
  <c r="AQ103" i="4"/>
  <c r="AQ108" i="4"/>
  <c r="AZ108" i="4"/>
  <c r="AQ111" i="4"/>
  <c r="AQ119" i="4"/>
  <c r="AZ111" i="4"/>
  <c r="AZ119" i="4"/>
  <c r="AJ284" i="1"/>
  <c r="AS284" i="1"/>
  <c r="BA285" i="1"/>
  <c r="BA286" i="1"/>
  <c r="BA287" i="1"/>
  <c r="BA288" i="1"/>
  <c r="AJ289" i="1"/>
  <c r="AS289" i="1"/>
  <c r="BA290" i="1"/>
  <c r="BA291" i="1"/>
  <c r="BA292" i="1"/>
  <c r="BA293" i="1"/>
  <c r="BA294" i="1"/>
  <c r="BA295" i="1"/>
  <c r="AJ297" i="1"/>
  <c r="AJ298" i="1"/>
  <c r="BA298" i="1"/>
  <c r="AS298" i="1"/>
  <c r="AS297" i="1"/>
  <c r="BA299" i="1"/>
  <c r="BA300" i="1"/>
  <c r="BA301" i="1"/>
  <c r="BA302" i="1"/>
  <c r="BA303" i="1"/>
  <c r="BA304" i="1"/>
  <c r="AJ305" i="1"/>
  <c r="BA305" i="1"/>
  <c r="AJ306" i="1"/>
  <c r="AS306" i="1"/>
  <c r="AS305" i="1"/>
  <c r="BA307" i="1"/>
  <c r="BA308" i="1"/>
  <c r="BA309" i="1"/>
  <c r="BA310" i="1"/>
  <c r="AJ311" i="1"/>
  <c r="AS311" i="1"/>
  <c r="BA311" i="1"/>
  <c r="BA312" i="1"/>
  <c r="BA313" i="1"/>
  <c r="AS314" i="1"/>
  <c r="AS317" i="1"/>
  <c r="AS319" i="1"/>
  <c r="BA316" i="1"/>
  <c r="BA318" i="1"/>
  <c r="BA327" i="1"/>
  <c r="AJ328" i="1"/>
  <c r="AS328" i="1"/>
  <c r="BA328" i="1"/>
  <c r="BA329" i="1"/>
  <c r="BA330" i="1"/>
  <c r="BA331" i="1"/>
  <c r="AJ332" i="1"/>
  <c r="AS332" i="1"/>
  <c r="AI335" i="1"/>
  <c r="AJ335" i="1"/>
  <c r="AS335" i="1"/>
  <c r="AJ348" i="1"/>
  <c r="BA348" i="1"/>
  <c r="AS348" i="1"/>
  <c r="BA349" i="1"/>
  <c r="BA350" i="1"/>
  <c r="BA351" i="1"/>
  <c r="BA352" i="1"/>
  <c r="BA353" i="1"/>
  <c r="AJ355" i="1"/>
  <c r="AS355" i="1"/>
  <c r="BA356" i="1"/>
  <c r="BA357" i="1"/>
  <c r="BA358" i="1"/>
  <c r="BA359" i="1"/>
  <c r="BA360" i="1"/>
  <c r="BA361" i="1"/>
  <c r="AJ362" i="1"/>
  <c r="BA362" i="1"/>
  <c r="AS362" i="1"/>
  <c r="BA363" i="1"/>
  <c r="BA364" i="1"/>
  <c r="BA365" i="1"/>
  <c r="BA366" i="1"/>
  <c r="BA367" i="1"/>
  <c r="BA368" i="1"/>
  <c r="BA369" i="1"/>
  <c r="AJ370" i="1"/>
  <c r="AS370" i="1"/>
  <c r="BA370" i="1"/>
  <c r="BA371" i="1"/>
  <c r="BA372" i="1"/>
  <c r="AJ373" i="1"/>
  <c r="BA373" i="1"/>
  <c r="AS373" i="1"/>
  <c r="AJ374" i="1"/>
  <c r="AS374" i="1"/>
  <c r="BA374" i="1"/>
  <c r="BA375" i="1"/>
  <c r="BA376" i="1"/>
  <c r="BA377" i="1"/>
  <c r="AG378" i="1"/>
  <c r="AH378" i="1"/>
  <c r="AJ378" i="1"/>
  <c r="AJ379" i="1"/>
  <c r="BA379" i="1"/>
  <c r="AS379" i="1"/>
  <c r="BA380" i="1"/>
  <c r="BA381" i="1"/>
  <c r="BA382" i="1"/>
  <c r="BA383" i="1"/>
  <c r="BA384" i="1"/>
  <c r="BA385" i="1"/>
  <c r="AJ387" i="1"/>
  <c r="AS387" i="1"/>
  <c r="BA388" i="1"/>
  <c r="BA389" i="1"/>
  <c r="AJ390" i="1"/>
  <c r="AS390" i="1"/>
  <c r="AS386" i="1"/>
  <c r="BA390" i="1"/>
  <c r="BA391" i="1"/>
  <c r="BA392" i="1"/>
  <c r="BA393" i="1"/>
  <c r="BA394" i="1"/>
  <c r="BA395" i="1"/>
  <c r="BA396" i="1"/>
  <c r="BA397" i="1"/>
  <c r="AJ398" i="1"/>
  <c r="BA398" i="1"/>
  <c r="AS398" i="1"/>
  <c r="BA399" i="1"/>
  <c r="BA400" i="1"/>
  <c r="BA403" i="1"/>
  <c r="BA405" i="1"/>
  <c r="BA414" i="1"/>
  <c r="AJ415" i="1"/>
  <c r="AS415" i="1"/>
  <c r="AS419" i="1"/>
  <c r="BA416" i="1"/>
  <c r="BA417" i="1"/>
  <c r="BA418" i="1"/>
  <c r="AI422" i="1"/>
  <c r="AJ422" i="1"/>
  <c r="AS422" i="1"/>
  <c r="AQ435" i="1"/>
  <c r="AZ435" i="1"/>
  <c r="AQ446" i="1"/>
  <c r="AQ464" i="1"/>
  <c r="AQ466" i="1"/>
  <c r="AQ447" i="1"/>
  <c r="AZ447" i="1"/>
  <c r="AZ446" i="1"/>
  <c r="AQ458" i="1"/>
  <c r="AZ458" i="1"/>
  <c r="AQ461" i="1"/>
  <c r="AZ461" i="1"/>
  <c r="AZ464" i="1"/>
  <c r="AQ479" i="1"/>
  <c r="AZ479" i="1"/>
  <c r="AQ483" i="1"/>
  <c r="AZ483" i="1"/>
  <c r="AQ495" i="1"/>
  <c r="AZ495" i="1"/>
  <c r="AZ502" i="1"/>
  <c r="AQ507" i="1"/>
  <c r="AZ507" i="1"/>
  <c r="AQ510" i="1"/>
  <c r="AQ511" i="1"/>
  <c r="AZ511" i="1"/>
  <c r="AZ510" i="1"/>
  <c r="AQ515" i="1"/>
  <c r="AQ540" i="1"/>
  <c r="AZ540" i="1"/>
  <c r="AQ543" i="1"/>
  <c r="AZ543" i="1"/>
  <c r="AQ548" i="1"/>
  <c r="AQ549" i="1"/>
  <c r="AQ551" i="1"/>
  <c r="AZ548" i="1"/>
  <c r="AZ549" i="1"/>
  <c r="AQ571" i="1"/>
  <c r="AZ571" i="1"/>
  <c r="AQ574" i="1"/>
  <c r="AZ574" i="1"/>
  <c r="AQ580" i="1"/>
  <c r="AQ581" i="1"/>
  <c r="AQ583" i="1"/>
  <c r="AZ580" i="1"/>
  <c r="AZ581" i="1"/>
  <c r="AQ620" i="1"/>
  <c r="AZ620" i="1"/>
  <c r="AQ622" i="1"/>
  <c r="AQ627" i="1"/>
  <c r="AZ627" i="1"/>
  <c r="AQ630" i="1"/>
  <c r="AZ630" i="1"/>
  <c r="AZ638" i="1"/>
  <c r="AQ638" i="1"/>
  <c r="AQ663" i="1"/>
  <c r="AQ665" i="1"/>
  <c r="AZ663" i="1"/>
  <c r="AQ670" i="1"/>
  <c r="AZ670" i="1"/>
  <c r="AQ673" i="1"/>
  <c r="AQ681" i="1"/>
  <c r="AQ683" i="1"/>
  <c r="AZ673" i="1"/>
  <c r="AZ681" i="1"/>
  <c r="AQ640" i="1"/>
  <c r="AZ515" i="1"/>
  <c r="AJ386" i="1"/>
  <c r="BA386" i="1"/>
  <c r="BA387" i="1"/>
  <c r="AS354" i="1"/>
  <c r="AS401" i="1"/>
  <c r="AS404" i="1"/>
  <c r="AS411" i="1"/>
  <c r="AJ411" i="1"/>
  <c r="BA332" i="1"/>
  <c r="AH333" i="1"/>
  <c r="AS324" i="1"/>
  <c r="AJ324" i="1"/>
  <c r="BA297" i="1"/>
  <c r="AQ80" i="4"/>
  <c r="AQ39" i="4"/>
  <c r="AQ42" i="2"/>
  <c r="BA284" i="1"/>
  <c r="AJ314" i="1"/>
  <c r="BA355" i="1"/>
  <c r="AG296" i="1"/>
  <c r="AH296" i="1"/>
  <c r="AJ296" i="1"/>
  <c r="BA289" i="1"/>
  <c r="AQ121" i="4"/>
  <c r="AZ132" i="2"/>
  <c r="AQ134" i="2"/>
  <c r="AQ517" i="1"/>
  <c r="BA415" i="1"/>
  <c r="AJ419" i="1"/>
  <c r="AJ354" i="1"/>
  <c r="AI333" i="1"/>
  <c r="AJ333" i="1"/>
  <c r="BA306" i="1"/>
  <c r="AI296" i="1"/>
  <c r="BA314" i="1"/>
  <c r="AF315" i="1"/>
  <c r="AJ317" i="1"/>
  <c r="AI315" i="1"/>
  <c r="AJ315" i="1"/>
  <c r="AI420" i="1"/>
  <c r="AJ420" i="1"/>
  <c r="BA419" i="1"/>
  <c r="AH420" i="1"/>
  <c r="BA354" i="1"/>
  <c r="AI378" i="1"/>
  <c r="AJ401" i="1"/>
  <c r="AS323" i="1"/>
  <c r="AJ323" i="1"/>
  <c r="AJ319" i="1"/>
  <c r="BA319" i="1"/>
  <c r="BA317" i="1"/>
  <c r="AJ320" i="1"/>
  <c r="AS322" i="1"/>
  <c r="AJ322" i="1"/>
  <c r="BA401" i="1"/>
  <c r="AJ404" i="1"/>
  <c r="AF402" i="1"/>
  <c r="AI402" i="1"/>
  <c r="AJ402" i="1"/>
  <c r="BA404" i="1"/>
  <c r="AJ407" i="1"/>
  <c r="AS409" i="1"/>
  <c r="AJ409" i="1"/>
  <c r="AS410" i="1"/>
  <c r="AJ410" i="1"/>
</calcChain>
</file>

<file path=xl/sharedStrings.xml><?xml version="1.0" encoding="utf-8"?>
<sst xmlns="http://schemas.openxmlformats.org/spreadsheetml/2006/main" count="1182" uniqueCount="599">
  <si>
    <t>MINISTERUL AGRICULTURII ŞI DEZVOLTĂRII RURALE</t>
  </si>
  <si>
    <t>AGENŢIA PENTRU FINANŢAREA INVESTIŢIILOR RURALE</t>
  </si>
  <si>
    <t>SECŢIUNE GENERALĂ</t>
  </si>
  <si>
    <t>DATE DE ÎNREGISTRARE</t>
  </si>
  <si>
    <t>NUME ŞI PRENUME DIRECTOR GENERAL</t>
  </si>
  <si>
    <t>ADJUNCT CRFIR</t>
  </si>
  <si>
    <t>Se completează de către Agenția pentru Finanțarea Investițiilor Rurale -Centrul</t>
  </si>
  <si>
    <t>Regional- Programul FEADR 2014-2020</t>
  </si>
  <si>
    <t>CRFIR</t>
  </si>
  <si>
    <t>Semnătura Director General Adjunct CRFIR</t>
  </si>
  <si>
    <t>Ştampila CRFIR</t>
  </si>
  <si>
    <t xml:space="preserve">Număr </t>
  </si>
  <si>
    <t>înregistrare</t>
  </si>
  <si>
    <t>Data Înregistrării</t>
  </si>
  <si>
    <t>Numele şi prenumele persoanei care înregistrează</t>
  </si>
  <si>
    <t>Semnătura:</t>
  </si>
  <si>
    <t>Data primirii cererii de finanţare la contractare:</t>
  </si>
  <si>
    <t>Se completează de către solicitant</t>
  </si>
  <si>
    <t>A PREZENTARE GENERALĂ</t>
  </si>
  <si>
    <t>A1 Măsura</t>
  </si>
  <si>
    <t>Sub-măsura 19.2</t>
  </si>
  <si>
    <t>Măsura M8/DI6B Investiţii în infrastructura socială de bază</t>
  </si>
  <si>
    <t>Tip investitie:</t>
  </si>
  <si>
    <t>Infrastructura educatională si socială</t>
  </si>
  <si>
    <t xml:space="preserve">Conţinutul cadru al documentaţiei tehnico-economice faza SF/DALI conform : </t>
  </si>
  <si>
    <t>H.G. nr. 28/2008</t>
  </si>
  <si>
    <t>A2 Denumire solicitant:</t>
  </si>
  <si>
    <t>H.G. nr. 907/2016</t>
  </si>
  <si>
    <t>A3 Titlu proiect:</t>
  </si>
  <si>
    <t>A4 Descrierea succintă a proiectului:</t>
  </si>
  <si>
    <t>A5 Amplasarea proiectului:</t>
  </si>
  <si>
    <t>Regiunea de dezvoltare:</t>
  </si>
  <si>
    <t>Judeţ:</t>
  </si>
  <si>
    <t>Obiectivele investiţiei</t>
  </si>
  <si>
    <t>Judeţ</t>
  </si>
  <si>
    <t>Comună/Oraş</t>
  </si>
  <si>
    <t>Sat/Sector</t>
  </si>
  <si>
    <t>A6 Date despre tipul de proiect şi beneficiar:</t>
  </si>
  <si>
    <t>A6.1</t>
  </si>
  <si>
    <t>Investiţie nouă</t>
  </si>
  <si>
    <t>A6.2</t>
  </si>
  <si>
    <t>Comune şi ADI</t>
  </si>
  <si>
    <t>Lucrări de intervenție</t>
  </si>
  <si>
    <t>Alt tip de solicitant</t>
  </si>
  <si>
    <t>A6.3</t>
  </si>
  <si>
    <t>Prescorare</t>
  </si>
  <si>
    <t>puncte</t>
  </si>
  <si>
    <t>A6.4</t>
  </si>
  <si>
    <t>Alocare financiară</t>
  </si>
  <si>
    <t xml:space="preserve">  Restul Teritoriului (N)</t>
  </si>
  <si>
    <t xml:space="preserve">  Suerd (S)</t>
  </si>
  <si>
    <t>A6.3.1 Detaliere criterii de selecţie îndeplinite:</t>
  </si>
  <si>
    <t xml:space="preserve">  ITI (I)</t>
  </si>
  <si>
    <t xml:space="preserve">  Zona Montana (M)</t>
  </si>
  <si>
    <t>A7 Date despre consultant:</t>
  </si>
  <si>
    <t xml:space="preserve">Denumire: </t>
  </si>
  <si>
    <t>Cod Unic de Înregistrare / Codul de</t>
  </si>
  <si>
    <t>Înregistrare Fiscală</t>
  </si>
  <si>
    <t>Număr de înregistrare în registrul comerțului</t>
  </si>
  <si>
    <t>A8 Date despre proiectant:</t>
  </si>
  <si>
    <t>B INFORMAŢII PRIVIND SOLICITANTUL</t>
  </si>
  <si>
    <t>B1 Descrierea solicitantului</t>
  </si>
  <si>
    <t>B1.1 Informaţii privind solicitantul</t>
  </si>
  <si>
    <t>Data înființării</t>
  </si>
  <si>
    <t>Cod Unic de Înregistrare și/sau Codul de</t>
  </si>
  <si>
    <t>Statut juridic al solicitantului</t>
  </si>
  <si>
    <t>(Comune, ADI, ONG*)</t>
  </si>
  <si>
    <t>Codul unic de înregistrare APIA</t>
  </si>
  <si>
    <t>Anul atribuirii codului</t>
  </si>
  <si>
    <t>Nr. comune ADI</t>
  </si>
  <si>
    <t>Denumire comune solicitant</t>
  </si>
  <si>
    <t>Cod Unic de Înregistrare / Cod de Înregistrare Fiscală</t>
  </si>
  <si>
    <t>B1.2 Sediul social / Domiciliul stabil al solicitantului / Reşedinţa din România</t>
  </si>
  <si>
    <t>Localitate</t>
  </si>
  <si>
    <t>Sat</t>
  </si>
  <si>
    <t>Cod Poştal</t>
  </si>
  <si>
    <t>Strada</t>
  </si>
  <si>
    <t>Nr.</t>
  </si>
  <si>
    <t>Bloc</t>
  </si>
  <si>
    <t>Scara</t>
  </si>
  <si>
    <t>Telefon fix/ mobil</t>
  </si>
  <si>
    <t>Fax</t>
  </si>
  <si>
    <t>E-mail</t>
  </si>
  <si>
    <t>B1.3 Numele şi prenumele reprezentantului legal şi funcţia acestuia în cadrul organizaţiei, precum şi</t>
  </si>
  <si>
    <t>specimenul de semnatură:</t>
  </si>
  <si>
    <t>Numele</t>
  </si>
  <si>
    <t>Prenumele</t>
  </si>
  <si>
    <t>Funcţia</t>
  </si>
  <si>
    <t>Reprezentant legal</t>
  </si>
  <si>
    <t>Specimen de</t>
  </si>
  <si>
    <t>semnătură</t>
  </si>
  <si>
    <t>LEGAL</t>
  </si>
  <si>
    <t>B2 Informaţii referitoare la reprezentantul legal de proiect</t>
  </si>
  <si>
    <t>B2.1 Date de identitate ale reprezentantului legal de proiect</t>
  </si>
  <si>
    <t>Data naşterii</t>
  </si>
  <si>
    <t>Cod numeric personal</t>
  </si>
  <si>
    <t>Act de identitate</t>
  </si>
  <si>
    <t>Seria</t>
  </si>
  <si>
    <t>Eliberat la data de</t>
  </si>
  <si>
    <t>de:</t>
  </si>
  <si>
    <t>Valabil până la:</t>
  </si>
  <si>
    <t>B.I.</t>
  </si>
  <si>
    <t>C.I.</t>
  </si>
  <si>
    <t>Paşaport</t>
  </si>
  <si>
    <t>B2.2 Domiciliul stabil al reprezentantului legal de proiect</t>
  </si>
  <si>
    <t>Ap.</t>
  </si>
  <si>
    <t>Telefon fix</t>
  </si>
  <si>
    <t>Telefon mobil</t>
  </si>
  <si>
    <t>B3 Informaţii privind contul bancar pentru proiect schema de autor de stat</t>
  </si>
  <si>
    <t>B3.1 Denumirea Băncii</t>
  </si>
  <si>
    <t>Denumirea Sucursalei/Filialei</t>
  </si>
  <si>
    <t>B3.2 Adresa Băncii/Sucursalei</t>
  </si>
  <si>
    <t>B3.3 Cod IBAN</t>
  </si>
  <si>
    <t>B3.4 Titularul contului bancar</t>
  </si>
  <si>
    <t>C FINANȚĂRI NERAMBURSABILE OBȚINUTE, SAU SOLICITATE ?</t>
  </si>
  <si>
    <t>Dacă au fost obținute finanțări nerambursabile sau au fost solicitate și au fost obținute parțial, se vor detalia prin completarea</t>
  </si>
  <si>
    <t>tabelului de mai jos.</t>
  </si>
  <si>
    <t>DA</t>
  </si>
  <si>
    <t>NU</t>
  </si>
  <si>
    <t>DENUMIRE PROGRAM FINANȚARE</t>
  </si>
  <si>
    <t>Număr proiecte</t>
  </si>
  <si>
    <t xml:space="preserve">Titlul Proiectui și numărul contractului de finanțare </t>
  </si>
  <si>
    <t>Data finalizării
ll/zz/aaaa</t>
  </si>
  <si>
    <t>Valoarea
sprijinului
(EUR)</t>
  </si>
  <si>
    <t>Program Naţional*</t>
  </si>
  <si>
    <t>SAPARD</t>
  </si>
  <si>
    <t>FEADR</t>
  </si>
  <si>
    <t>Alte programe europene*</t>
  </si>
  <si>
    <t>Alte programe internaționale*</t>
  </si>
  <si>
    <t>* se completează de către solicitant cu denumirea programului</t>
  </si>
  <si>
    <t xml:space="preserve">REGULI DE COMPLETARE
Câmpurile "Numele şi prenumele persoanei care înregistrează. Semnătura", se vor completa după data primirii în format letric a acesteia împreună cu documentele justificative.
Completati devizele aferente capitolelor de cheltuieli, defalcat pe cheltuieli eligibile si neeligibile prin completarea tabelelor incluse in acest document, respectiv :
1. Tabelul "Deviz financiar_cap3" cuprinde cheltuielile aferente capitolului 3 - Cheltuieli pentru proiectare si asistenta tehnica, cheltuieli care trebuie sa se regaseasca atat in Bugetul Indicativ (Tabel "Buget indicativ" din cererea de finantare, partea specifica), cat si in Devizul General din Studiul de Fezabilitate/Documentatia de avizare a Lucrarilor pentru Interventii.
2. Tabelul "Devize obiect" cuprinde formatul cadru al devizului pe obiect, iar solicitantul va completa atatea devize pe obiect cate obiecte definite de proiectant sunt incluse in proiect. Suma tuturor devizelor pe obiect trebuie sa se regaseasca atat in Bugetul Indicativ (tabelul "Buget indicativ" din cererea de finantare, partea specifica), cat si in Devizul General din Studiul de Fezabilitate/Documentatia de avizare a Lucrarilor pentru Interventii In cazul in care proiectul de investitii presupune mai multe devize pe obiect, solicitantul va crea in documentul curent cate o copie a tabelului "Devize obiect" pentru fiecare deviz pe obiect si va detalia cheltuielile eligibile si neeligibile pe fiecare in parte.
3. Tabelul "cap.2+cap.5" cuprinde cheltuieli aferente capitolelor 2 si 5 si trebuie sa se regaseasca atat in Bugetul Indicativ (tabel "Buget indicativ" din cererea de finantare, partea specifica), cat si Devizul General din Studiul de Fezabilitate/Documentatia de avizare a Lucrarilor pentru Interventii.
4. Câmpurile "Prescorare" şi "Detaliere criterii de selecţie îndeplinite" de la sectiunea A6 sunt obligatorii.
</t>
  </si>
  <si>
    <t>Buget Indicativ - HG 28/2008</t>
  </si>
  <si>
    <t>Curs EURO</t>
  </si>
  <si>
    <t>Data întocmirii devizului general din SF/DALI</t>
  </si>
  <si>
    <t>Măsura</t>
  </si>
  <si>
    <t>M8/DI6B</t>
  </si>
  <si>
    <t>Denumirea capitolelor de cheltuieli</t>
  </si>
  <si>
    <t>Cheltuieli eligibile</t>
  </si>
  <si>
    <t>Cheltuieli neeligibile</t>
  </si>
  <si>
    <t>Total</t>
  </si>
  <si>
    <t>EURO</t>
  </si>
  <si>
    <t>Capitolul 1 Cheltuieli pentru obtinerea şi amenajarea terenului - total, din care:</t>
  </si>
  <si>
    <t>1.1 Cheltuieli pentru obţinerea terenului</t>
  </si>
  <si>
    <t>1.2 Cheltuieli pentru amenajarea terenului</t>
  </si>
  <si>
    <t>1.3 Cheltuieli cu amenajari pentru protecţia mediului şi aducerea la starea iniţială</t>
  </si>
  <si>
    <t>Capitolul 2 Cheltuieli pentru asigurarea utilităţilor necesare obiectivului</t>
  </si>
  <si>
    <t>Capitolul 3 Cheltuieli pentru proiectare şi asistenţă tehnică - total, din care:</t>
  </si>
  <si>
    <t>3.1 Studii de teren</t>
  </si>
  <si>
    <t>3.2 Obţinerea de avize, acorduri şi autorizaţii</t>
  </si>
  <si>
    <t>3.3 Proiectare şi inginerie</t>
  </si>
  <si>
    <t>3.4 Organizarea procedurilor de achiziţie</t>
  </si>
  <si>
    <t>3.5 Consultanţă</t>
  </si>
  <si>
    <t>3.6 Asistenţă tehnică</t>
  </si>
  <si>
    <t>Verificare încadrare cheltuieli capitolul 3</t>
  </si>
  <si>
    <t>Capitolul 4 Cheltuieli pentru investiţia de bază - total, din care:</t>
  </si>
  <si>
    <t>Constructii, din care:</t>
  </si>
  <si>
    <t>4.1 Construcţii şi instalaţii</t>
  </si>
  <si>
    <t>4.2 Montaj utilaj tehnologic</t>
  </si>
  <si>
    <t>4.3 Utilaje, echipamente tehnologice şi funcţionale cu montaj (procurare)</t>
  </si>
  <si>
    <t>4.4 Utilaje şi echipamente fară montaj, mijloace de transport, alte achiziţii specifice</t>
  </si>
  <si>
    <t>4.5 Dotări</t>
  </si>
  <si>
    <t>4.6 Active necorporale</t>
  </si>
  <si>
    <t>Capitolul 5 Alte cheltuieli - total, din care:</t>
  </si>
  <si>
    <t>5.1 Organizare de şantier</t>
  </si>
  <si>
    <t xml:space="preserve">      5.1.1 lucrări de construcţii şi instalaţii aferente organizării de şantier</t>
  </si>
  <si>
    <t xml:space="preserve">      5.1.2 cheltuieli conexe orgănizării şantierului</t>
  </si>
  <si>
    <t>5.2 Comisioane, taxe, costul creditului</t>
  </si>
  <si>
    <t>5.3 Cheltuieli diverse şi neprevăzute</t>
  </si>
  <si>
    <t>Capitolul 6 Cheltuieli pentru darea în exploatare - total, din care:</t>
  </si>
  <si>
    <t>6.1 Pregătirea personalului de exploatare</t>
  </si>
  <si>
    <t>6.2 Probe tehnologice şi teste</t>
  </si>
  <si>
    <t>TOTAL GENERAL</t>
  </si>
  <si>
    <t>Verificare actualizare</t>
  </si>
  <si>
    <t>ACTUALIZARE Cheltuieli Eligibile (max 5%)</t>
  </si>
  <si>
    <t>TOTAL GENERAL CU ACTUALIZARE</t>
  </si>
  <si>
    <t>Valoare TVA</t>
  </si>
  <si>
    <t>TOTAL GENERAL inclusiv TVA</t>
  </si>
  <si>
    <t>LEI</t>
  </si>
  <si>
    <t>VALOARE TOTALĂ</t>
  </si>
  <si>
    <t>VALOARE ELIGIBILĂ</t>
  </si>
  <si>
    <t>VALOARE NEELIGIBILĂ</t>
  </si>
  <si>
    <t>Plan Financiar</t>
  </si>
  <si>
    <t>Cheltuieli eligibile EURO</t>
  </si>
  <si>
    <t>Cheltuieli neeligibile EURO</t>
  </si>
  <si>
    <t>Ajutor public nerambursabil (contribuţie UE şi cofinanţare naţională)</t>
  </si>
  <si>
    <t>Cofinantare privata, din care:</t>
  </si>
  <si>
    <t>- autofinantare</t>
  </si>
  <si>
    <t>- imprumuturi</t>
  </si>
  <si>
    <t>Buget local</t>
  </si>
  <si>
    <t>TOTAL PROIECT</t>
  </si>
  <si>
    <t>Procent contribuţie publică</t>
  </si>
  <si>
    <t>%</t>
  </si>
  <si>
    <t>Avans solicitat</t>
  </si>
  <si>
    <t>Procent avans solicitat ca procent din ajutorul public nerambursabil</t>
  </si>
  <si>
    <t>Buget Indicativ - HG 907/2016</t>
  </si>
  <si>
    <t>1.1 Obţinerea terenului</t>
  </si>
  <si>
    <t>1.2 Amenajarea terenului</t>
  </si>
  <si>
    <t>1.3 Amenajari pentru protecţia mediului şi aducerea terenului la starea iniţială</t>
  </si>
  <si>
    <t>1.4 Cheltuieli pentru relocarea/protecţia utilităţilor</t>
  </si>
  <si>
    <t>Capitolul 2 Cheltuieli pentru asigurarea utilităţilor necesare obiectivului de investiții</t>
  </si>
  <si>
    <t>3.1 Studii</t>
  </si>
  <si>
    <t xml:space="preserve">      3.1.1 Studii de teren</t>
  </si>
  <si>
    <t xml:space="preserve">      3.1.2 Raport privind impactul asupra mediului</t>
  </si>
  <si>
    <t xml:space="preserve">      3.1.3 Alte studii specifice</t>
  </si>
  <si>
    <t>3.2 Documentații-suport și cheltuieli pentru obţinerea de avize, acorduri şi autorizaţii</t>
  </si>
  <si>
    <t>3.3 Expertizare tehnică</t>
  </si>
  <si>
    <t>3.4 Certificarea performanței energetice și auditul energetic al clădirilor</t>
  </si>
  <si>
    <t>3.5 Proiectare</t>
  </si>
  <si>
    <t xml:space="preserve">      3.5.1 Temă de proiectare</t>
  </si>
  <si>
    <t xml:space="preserve">      3.5.2 Studiu de prefezabilitate</t>
  </si>
  <si>
    <t xml:space="preserve">      3.5.3 Studiu de fezabilitate/documentație de avizare a lucrărilor de intervenții și deviz general</t>
  </si>
  <si>
    <t xml:space="preserve">      3.5.4 Documentațiile tehnice necesare în vederea obținerii avizelor/acordurilor/autorizațiilor</t>
  </si>
  <si>
    <t xml:space="preserve">      3.5.5 Verificarea tehnică de calitate a proiectului tehnic și a detaliilor de execuție</t>
  </si>
  <si>
    <t xml:space="preserve">      3.5.6 Proiect tehnic și detalii de execuție</t>
  </si>
  <si>
    <t>3.6 Organizarea procedurilor de achiziţie</t>
  </si>
  <si>
    <t>3.7 Consultanță</t>
  </si>
  <si>
    <t xml:space="preserve">      3.7.1 Managementul de proiect pentru obiectivul de investiții</t>
  </si>
  <si>
    <t xml:space="preserve">      3.7.2 Auditul financiar</t>
  </si>
  <si>
    <t>3.8 Asistența tehnică</t>
  </si>
  <si>
    <t xml:space="preserve">      3.8.1 Asistență tehnică din partea proiectantului</t>
  </si>
  <si>
    <t xml:space="preserve">            3.8.1.1 pe perioada de execuție a lucrărilor</t>
  </si>
  <si>
    <t xml:space="preserve">            3.8.1.2 pentru participarea proiectantului la fazele incluse în programul de control al lucrărilor de execuție, avizat de către Inspectoratul de Stat în Construcții</t>
  </si>
  <si>
    <t xml:space="preserve">      3.8.2 Dirigenție de șantier</t>
  </si>
  <si>
    <t>4.2 Montaj utilaje, echipamente tehnologice şi funcţionale</t>
  </si>
  <si>
    <t>4.3 Utilaje, echipamente tehnologice şi funcţionale care necesită montaj</t>
  </si>
  <si>
    <t>4.4 Utilaje, echipamente tehnologice şi funcţionale care nu necesită montaj şi echipamente de transport</t>
  </si>
  <si>
    <t xml:space="preserve">      5.1.1 Lucrări de construcţii şi instalaţii aferente organizării de şantier</t>
  </si>
  <si>
    <t xml:space="preserve">      5.1.2 Cheltuieli conexe orgănizării şantierului</t>
  </si>
  <si>
    <t>5.2 Comisioane, cote, taxe, costul creditului</t>
  </si>
  <si>
    <t xml:space="preserve">      5.2.1 Comisioanele și dobânzile aferente creditului băncii finanțatoare</t>
  </si>
  <si>
    <t xml:space="preserve">      5.2.2 Cota aferentă ISC pentru controlul calității lucrărilor de construcții</t>
  </si>
  <si>
    <t xml:space="preserve">      5.2.3 Cota aferentă ISC pentru controlul statului în amenajarea teritoriului, urbanism și pentru autorizarea lucrărilor de construcţii</t>
  </si>
  <si>
    <t xml:space="preserve">      5.2.4 Cota aferentă Casei Sociale a Constructorilor - CSC</t>
  </si>
  <si>
    <t xml:space="preserve">      5.2.5 Taxe pentru acorduri, avize conforme și autorizașia de construire/desființare</t>
  </si>
  <si>
    <t>5.4 Cheltuieli pentru informare și publicitate</t>
  </si>
  <si>
    <t>Anexa A1
HG 28/2008</t>
  </si>
  <si>
    <t>Nr.1</t>
  </si>
  <si>
    <t>Deviz financiar- Capitolul 3 - Cheltuieli pentru proiectare şi asistenţa tehnică - EURO</t>
  </si>
  <si>
    <t>(Titlu deviz)</t>
  </si>
  <si>
    <t>Nr.crt</t>
  </si>
  <si>
    <t>Specificaţie</t>
  </si>
  <si>
    <t>Valoare eligibilă</t>
  </si>
  <si>
    <t>Valoare
neeligibilă</t>
  </si>
  <si>
    <t>Cheltuieli pentru studii de teren (geotehnice, geologice, hidrologice, hidrogeologice, fotogrammetrice, topografice şi de stabilitate a terenului pe care se amplasează obiectivul de investiţie)</t>
  </si>
  <si>
    <t>Cheltuieli pentru obţinere de avize, acorduri şi autorizaţii - total, din care:</t>
  </si>
  <si>
    <t>1. obţinerea/prelungirea valabilităţii ceritificatului de urbanism</t>
  </si>
  <si>
    <t>2. obţinerea/prelungirea valabilităţii autorizaţiei de construire/desfiinţare, obţinere autorizaţii de scoatere din circuitul agricol</t>
  </si>
  <si>
    <t>3. obţinerea avizelor şi acordurilor pentru racorduri şi branşamente la reţelele publice de apă, canalizare, gaze, termoficare, energie electrică, telefonie etc.</t>
  </si>
  <si>
    <t>4. obţinere aviz sanitar, sanitar-veterinar şi fitosanitar</t>
  </si>
  <si>
    <t>5. obţinerea certificatului de nomenclatură stradală şi adresa</t>
  </si>
  <si>
    <t>6. întocmirea documentaţiei, obţinerea numărului Cadastral provizoriu şi înregistrarea terenului în Cartea Funciară</t>
  </si>
  <si>
    <t>7. obţinerea avizului PSI</t>
  </si>
  <si>
    <t>8. obţinerea acordului de mediu</t>
  </si>
  <si>
    <t>9. căi ferate</t>
  </si>
  <si>
    <t>10. alte avize, acorduri şi autorizaţii solicitate prin lege</t>
  </si>
  <si>
    <t>3 Proiectare şi inginerie - total, din care:</t>
  </si>
  <si>
    <t>1. Cheltuieli pentru elaborarea tuturor fazelor de proiectare - total, din care:</t>
  </si>
  <si>
    <t>a. studiu de prefezabilitate</t>
  </si>
  <si>
    <t>b. studiu de fezabilitate</t>
  </si>
  <si>
    <t>c. proiect tehnic</t>
  </si>
  <si>
    <t>d. detalii de execuţie</t>
  </si>
  <si>
    <t>e. verificarea tehnică a proiectării</t>
  </si>
  <si>
    <t>f. elaborarea certificatului de performanţa energetică a clădirii</t>
  </si>
  <si>
    <t>2. Documentaţii necesare pentru obţinerea acordurilor, avizelor şi autorizaţiilor aferente obiectivului de investitii</t>
  </si>
  <si>
    <t>3. Cheltuielile pentru expertiza tehnică efectuată pentru construcţii începute şi neterminate sau care urmează a fi modificate prin proiect (modernizări, consolidări etc.)</t>
  </si>
  <si>
    <t>4. Cheltuielile pentru efectuarea auditului energetic</t>
  </si>
  <si>
    <t>Organizarea procedurilor de achiziţie</t>
  </si>
  <si>
    <t>Cheltuieli pentru consultanţă - total, din care:</t>
  </si>
  <si>
    <t>1. plata serviciilor de consultanţă la elaborarea memoriului justificativ, studiilor de piaţă, de evaluare, la întocmirea cererii de finanţare</t>
  </si>
  <si>
    <t>2. plata serviciilor de consultanţă în domeniul managementului investiţiei sau administrarea contractului de execuţie</t>
  </si>
  <si>
    <t>Cheltuieli pentru asistenţa tehnică - total, din care:</t>
  </si>
  <si>
    <t>1. asistenţa tehnică din partea proiectantului în cazul când aceasta nu intră în tarifarea proiectării</t>
  </si>
  <si>
    <t>2. plata diriginţilor de şantier desemnaţi de autoritatea contractantă, autorizaţi conform prevederilor legale pentru verificarea execuţiei lucrărilor de construcţii şi instalaţii</t>
  </si>
  <si>
    <t>Total valoare fără TVA</t>
  </si>
  <si>
    <t>Valoare TVA (aferentă cheltuielilor eligibile şi neeligibile)</t>
  </si>
  <si>
    <t>TOTAL DEVIZ FINANCIAR 1 (inclusiv TVA)</t>
  </si>
  <si>
    <t>Notă: Pentru a adăuga o nouă anexă accesaţi foaia (sheet) corespunzătoare sau click aici</t>
  </si>
  <si>
    <t>Anexa A1
HG 907/2016</t>
  </si>
  <si>
    <t>3.1</t>
  </si>
  <si>
    <t>Cheltuieli pentru studii - total din care:</t>
  </si>
  <si>
    <t xml:space="preserve">3.1.1 Studii de teren: studii geotehnice, geologice, hidrologice, hidrogeotehnice,
fotogrammetrice, topografica şi de stabilitate ale terenului pe care se amplasează obiectivul de investiţie </t>
  </si>
  <si>
    <t>3.1.2 Raport privind impactul asupra mediului</t>
  </si>
  <si>
    <t>3.1.3 Studii de specialitate necesare în funcţie de specificul investiţiei</t>
  </si>
  <si>
    <t>3.2</t>
  </si>
  <si>
    <t>Documentaţii-suport şi cheltuieli pentru obţinerea de avize, acorduri şi
autorizaţii</t>
  </si>
  <si>
    <t>2. obţinerea/prelungirea valabilităţii autorizaţiei de construire/desfiinţare</t>
  </si>
  <si>
    <t>3. obţinerea avizelor şi acordurilor pentru racorduri şi branşamente la reţele publice
de alimentare cu apă, canalizare, alimentare cu gaze, alimentare cu agent termic,
energie electrică, telefonie</t>
  </si>
  <si>
    <t>4. obţinerea certificatului de nomenclatură stradală şi adresă</t>
  </si>
  <si>
    <t>5. întocmirea documentaţiei, obţinerea numărului cadastral provizoriu şi
înregistrarea terenului în cartea funciară</t>
  </si>
  <si>
    <t>6. obţinerea actului administrativ al autorităţii competente pentru protecţia mediului</t>
  </si>
  <si>
    <t>7. obţinerea avizului de protecţie civilă</t>
  </si>
  <si>
    <t>8. avizul de specialitate în cazul obiectivelor de patrimoniu</t>
  </si>
  <si>
    <t>9. alte avize, acorduri şi autorizaţii</t>
  </si>
  <si>
    <t>3.3</t>
  </si>
  <si>
    <t>Cheltuieli pentru expertizarea tehnică a construcţiilor existente, a structurilor
şi/sau, după caz, a proiectelor tehnice, inclusiv întocmirea de către expertul
tehnic a raportului de expertiză tehnică</t>
  </si>
  <si>
    <t>3.4</t>
  </si>
  <si>
    <t>Cheltuieli pentru certificarea performanţei energetice şi auditul energetic al clădirilor</t>
  </si>
  <si>
    <t>3.5</t>
  </si>
  <si>
    <t>Cheltuieli pentru proiectare</t>
  </si>
  <si>
    <t>3.5.1 Temă de proiectare</t>
  </si>
  <si>
    <t>3.5.2 Studiu de prefezabilitate</t>
  </si>
  <si>
    <t>3.5.3 Studiu de fezabilitate/documentaţie de avizare a lucrărilor de intervenţii şi deviz general</t>
  </si>
  <si>
    <t>3.5.4 Documentaţiile tehnice necesare în vederea obţinerii avizelor/acordurilor/autorizaţiilor</t>
  </si>
  <si>
    <t>3.5.5 Verificarea tehnică de calitate a proiectului tehnic şi a detaliilor de execuţie</t>
  </si>
  <si>
    <t>3.5.6 Proiect tehnic şi detalii de execuţie</t>
  </si>
  <si>
    <t>3.6</t>
  </si>
  <si>
    <t>Cheltuieli aferente organizării şi derulării procedurilor de achiziţii publice</t>
  </si>
  <si>
    <t>1. Cheltuieli aferente întocmirii documentaţiei de atribuire şi multiplicării acesteia (exclusiv cele cumpărate de ofertanţi)</t>
  </si>
  <si>
    <t>2. Cheltuieli cu onorariile, transportul, cazarea şi diurna membrilor desemnaţi în comisiile de evaluare</t>
  </si>
  <si>
    <t>3. Anunţuri de intenţie, de participare şi de atribuire a contractelor, corespondenţă
prin poştă, fax, poştă electronică în legătură cu procedurile de achiziţie publică</t>
  </si>
  <si>
    <t>4. Cheltuieli aferente organizării şi derulării procedurilor de achiziţii publice</t>
  </si>
  <si>
    <t>3.7</t>
  </si>
  <si>
    <t>Cheltuieli pentru consultanţă</t>
  </si>
  <si>
    <t>3.7.1 Managementul de proiect pentru obiectivul de investiţii</t>
  </si>
  <si>
    <t>3.7.2 Auditul financiar</t>
  </si>
  <si>
    <t>3.8</t>
  </si>
  <si>
    <t>Cheltuieli pentru asistenţă tehnică</t>
  </si>
  <si>
    <t>3.8.1. Asistenţă tehnică din partea proiectantului</t>
  </si>
  <si>
    <t xml:space="preserve">    1.1. pe perioada de execuţie a lucrărilor</t>
  </si>
  <si>
    <t xml:space="preserve">     1.2. pentru participarea proiectantului la fazele incluse în programul de control al
lucrărilor de execuţie, avizat de către Inspectoratul de Stat în Construcţii</t>
  </si>
  <si>
    <t>3.8.2 Dirigenţie de şantier, asigurată de personal tehnic de specialitate, autorizat</t>
  </si>
  <si>
    <t>Anexa A2
HG 28/2008</t>
  </si>
  <si>
    <t>DEVIZ PE OBIECT *</t>
  </si>
  <si>
    <t>(Descriere obiect de construcţie)</t>
  </si>
  <si>
    <t>Nr. crt.</t>
  </si>
  <si>
    <t>Denumire</t>
  </si>
  <si>
    <t>Valoarea pe categorii de lucrări, fară TVA - EURO</t>
  </si>
  <si>
    <t>I - LUCRĂRI DE CONSTRUCŢII ŞI INSTALAŢII</t>
  </si>
  <si>
    <t>Terasamente</t>
  </si>
  <si>
    <t>Construcţii : rezistenţă (fundaţii, structură de rezistenţă) şi arhitectură (închideri exterioare, compartimentări, finisaje)</t>
  </si>
  <si>
    <t>Izolaţii</t>
  </si>
  <si>
    <t>Instalaţii electrice</t>
  </si>
  <si>
    <t>Instalaţii sanitare</t>
  </si>
  <si>
    <t>Instalaţii de încălzire, ventilare, climatizare. PSI, radio-tv, intranet</t>
  </si>
  <si>
    <t>Instalaţii de alimentare cu gaze naturale</t>
  </si>
  <si>
    <t>Instalaţii de telecomunicaţii</t>
  </si>
  <si>
    <t>TOTAL I ( fără TVA)</t>
  </si>
  <si>
    <t>II - MONTAJ</t>
  </si>
  <si>
    <t>Montaj utilaje şi echipamente tehnologice</t>
  </si>
  <si>
    <t>TOTAL II ( fără TVA)</t>
  </si>
  <si>
    <t>III - PROCURARE</t>
  </si>
  <si>
    <t>Utilaje şi echipamente tehnologice</t>
  </si>
  <si>
    <t>Utilaje şi echipamente de transport, utilaje şi echipamente fară montaj, mijloace de transport, alte achiziţii specifice</t>
  </si>
  <si>
    <t>Dotări</t>
  </si>
  <si>
    <t>TOTAL III ( fără TVA)</t>
  </si>
  <si>
    <t>TOTAL ( TOTAL I + TOTAL II +TOTAL III) fără TVA</t>
  </si>
  <si>
    <t>TVA aferent cheltuielilor eligibile şi neeligibile</t>
  </si>
  <si>
    <t>TOTAL DEVIZ PE OBIECT (inclusiv TVA)</t>
  </si>
  <si>
    <t>Anexa A2
HG 907/2016</t>
  </si>
  <si>
    <t>Cap. 4 + Cheltuieli pentru investiţia de bază</t>
  </si>
  <si>
    <t xml:space="preserve">   I - LUCRĂRI DE CONSTRUCŢII ŞI INSTALAŢII</t>
  </si>
  <si>
    <t>4.1</t>
  </si>
  <si>
    <t>Construcţii şi instalaţii</t>
  </si>
  <si>
    <t>4.1.1 Terasamente, sistematizare pe verticală şi amenajări exterioare</t>
  </si>
  <si>
    <t>4.1.2 Rezistenţă</t>
  </si>
  <si>
    <t>4.1.3 Arhitectură</t>
  </si>
  <si>
    <t>4.1.4 Instalaţii</t>
  </si>
  <si>
    <t xml:space="preserve">   II - MONTAJ</t>
  </si>
  <si>
    <t>4.2</t>
  </si>
  <si>
    <t xml:space="preserve">   III - PROCURARE</t>
  </si>
  <si>
    <t>4.3</t>
  </si>
  <si>
    <t>Utilaje, echipamente tehnologice şi funcţionale care necesită montaj</t>
  </si>
  <si>
    <t>4.4</t>
  </si>
  <si>
    <t>Utilaje, echipamente tehnologice şi funcţionale care nu necesită
montaj şi echipamente de transport</t>
  </si>
  <si>
    <t>4.5</t>
  </si>
  <si>
    <t>4.6</t>
  </si>
  <si>
    <t>Active necorporale</t>
  </si>
  <si>
    <t>Situaţia achiziţiilor publice efectuate până la depunerea Cererii de finanţare cu respectarea condiţiilor de eligibilitate a cheltuielilor prevăzute în fişa Măsurii M8/DI6B</t>
  </si>
  <si>
    <t>Obiectul contractului</t>
  </si>
  <si>
    <t>Valoarea reală                         (Lei)</t>
  </si>
  <si>
    <t>Procedura aplicată</t>
  </si>
  <si>
    <t>Data începerii procedurii (zz/ll/aaaa)</t>
  </si>
  <si>
    <t>Data finalizarii procedurii (zz/ll/aaaa)</t>
  </si>
  <si>
    <t>Stadiul procedurii</t>
  </si>
  <si>
    <t>Servicii de consultanta</t>
  </si>
  <si>
    <t>Elaborarea Studiului de Fezabilitate</t>
  </si>
  <si>
    <t>Declar pe proprie raspundere ca informatiile din tabelul de mai sus sunt corecte si ca la atribuirea contractelor de servicii mentionate au fost respectate prevederile legislatiei nationale in vigoare privind procedura de achizitie publica</t>
  </si>
  <si>
    <t>Reprezentant legal, Nume/Prenume</t>
  </si>
  <si>
    <t>Semnatura si ştampila</t>
  </si>
  <si>
    <t>Anexa A3
HG 28/2008</t>
  </si>
  <si>
    <t>Deviz capitolul 2- Cheltuieli pentru asigurarea utilităţilor necesare obiectivului - EURO</t>
  </si>
  <si>
    <t>Alimentare cu apă</t>
  </si>
  <si>
    <t>Canalizare</t>
  </si>
  <si>
    <t>Alimentare cu gaze naturale</t>
  </si>
  <si>
    <t>Alimentare cu agent termic</t>
  </si>
  <si>
    <t>Alimentare cu energie electrică</t>
  </si>
  <si>
    <t>Telecomunicaţii (telefonie, radio-tv,etc)</t>
  </si>
  <si>
    <t>Alte tipuri de reţele exterioare</t>
  </si>
  <si>
    <t>Drumuri de acces</t>
  </si>
  <si>
    <t>Valoare TVA aferentă cheltuielilor eligibile şi neeligibile</t>
  </si>
  <si>
    <t>TOTAL DEVIZ CAPITOLUL 2 (inclusiv TVA)</t>
  </si>
  <si>
    <t xml:space="preserve"> Deviz capitolul 5 - Alte cheltuieli - EURO</t>
  </si>
  <si>
    <t xml:space="preserve">5.1 </t>
  </si>
  <si>
    <t>Organizare de şantier</t>
  </si>
  <si>
    <t>5.1.1</t>
  </si>
  <si>
    <t>lucrări de construcţii şi instalaţii aferente organizării de şantier</t>
  </si>
  <si>
    <t>5.1.2</t>
  </si>
  <si>
    <t>cheltuieli conexe organizării de şantier</t>
  </si>
  <si>
    <t>5.2</t>
  </si>
  <si>
    <t>Comisioane, taxe</t>
  </si>
  <si>
    <t>comisionul băncii finanţatoare</t>
  </si>
  <si>
    <t>cota aferentă Inspectoratului de Stat în Construcţii pentru controlul calităţii lucrărilor de construcţii</t>
  </si>
  <si>
    <t>cota pentru controlul statului în amenajarea teritoriului, urbanism şi pentru autorizarea lucrărilor de construcţii</t>
  </si>
  <si>
    <t>prime de asigurare din sarcina autorităţii contractante</t>
  </si>
  <si>
    <t>alte cheltuieli de aceeaşi natură, stabilite în condiţiile legii</t>
  </si>
  <si>
    <t>cota aferentă Casei Sociale a Constructorilor</t>
  </si>
  <si>
    <t>5.3</t>
  </si>
  <si>
    <t xml:space="preserve"> Cheltuieli diverse si neprevazute</t>
  </si>
  <si>
    <t>TOTAL DEVIZ CAPITOLUL 5</t>
  </si>
  <si>
    <t>VALOARE TVA aferentă cheltuielilor eligibile şi neeligibile</t>
  </si>
  <si>
    <t>TOTAL DEVIZ CAPITOLUL 5 ( inclusiv TVA)</t>
  </si>
  <si>
    <t>Anexa A3
HG 907/2016</t>
  </si>
  <si>
    <t>Căi ferate industriale</t>
  </si>
  <si>
    <t>Alte utilități</t>
  </si>
  <si>
    <t>TOTAL DEVIZ CAPITOLUL 2</t>
  </si>
  <si>
    <t>5.1.1 Lucrări de construcţii şi instalaţii aferente organizării de şantier</t>
  </si>
  <si>
    <t>5.1.2 Cheltuieli conexe organizării de şantier</t>
  </si>
  <si>
    <t>Comisioane, cote, taxe, costul creditului</t>
  </si>
  <si>
    <t>5.2.1. Comisioanele şi dobânzile aferente creditului băncii finanţatoare</t>
  </si>
  <si>
    <t>5.2.2. Cota aferentă ISC pentru controlul calităţii lucrărilor de
construcţii</t>
  </si>
  <si>
    <t>5.2.3. Cota aferentă ISC pentru controlul statului în amenajarea teritoriului, urbanism şi pentru autorizarea lucrărilor de construcţii</t>
  </si>
  <si>
    <t>5.2.4. Cota aferentă Casei Sociale a Constructorilor - CSC</t>
  </si>
  <si>
    <t>5.2.5. Taxe pentru acorduri, avize conforme şi autorizaţia de construire/desfiinţare</t>
  </si>
  <si>
    <t>Cheltuieli pentru informare și publicitate</t>
  </si>
  <si>
    <t>SECTIUNE SPECIFICA MASURA M8/DI6B</t>
  </si>
  <si>
    <t>D. ALTE INFORMAȚII :</t>
  </si>
  <si>
    <t>Programarea proiectului:</t>
  </si>
  <si>
    <t>Numar luni de implementare</t>
  </si>
  <si>
    <t>E. LISTA DOCUMENTELOR ANEXATE PROIECTELOR AFERENTE MĂSURII M8/DI6B</t>
  </si>
  <si>
    <t>OPIS</t>
  </si>
  <si>
    <t>documente</t>
  </si>
  <si>
    <t>Documentele se vor anexa cererii de finanțare în ordinea de mai jos:</t>
  </si>
  <si>
    <t>Lista documente</t>
  </si>
  <si>
    <t>Obligatoriu pentru toate proiectele</t>
  </si>
  <si>
    <t>Obligatoriu, dacă proiectul impune</t>
  </si>
  <si>
    <t>PAGINA de   la - până la</t>
  </si>
  <si>
    <t>ETAPA:</t>
  </si>
  <si>
    <t>DEPUNERE</t>
  </si>
  <si>
    <t>CONTRACTARE</t>
  </si>
  <si>
    <t>1. Studiu de Fezabilitate/Documentaţie de Avizare pentru Lucrări de Intervenţii, întocmite, avizate și verificate în condițiile legii și însoțite de toate studiile, expertizele, vizele și acordurile specifice fiecărui tip de investiție, conform reglementărilor legale în vigoare.</t>
  </si>
  <si>
    <t>2.1 Certificat de Urbanism, completat și eliberat conform reglementărilor legale în vigoare și aflate în termenul de valabilitate la data depunerii cererii de finanțare.</t>
  </si>
  <si>
    <t>3.1 Pentru comune și ADI
Inventarul bunurilor ce aparţin domeniului public al comunei/comunelor, întocmit conform legislaţiei în vigoare privind proprietatea publică şi regimul juridic al acesteia, atestat prin Hotărâre a Guvernului şi publicat în Monitorul Oficial al României.
şi</t>
  </si>
  <si>
    <t>3.2 Hotărârea Consiliului Local privind aprobarea modificărilor şi / sau completărilor la inventar în sensul includerii în domeniul public sau detalierii poziției globale existente sau clasificării unor drumuri neclasificate, cu respectarea prevederilor Art. 115 alin (7) din Legea nr. 215/ 2001, republicată, cu modificările şi completările ulterioare, a
administraţiei publice locale, adică să fi fost supusă controlului de legalitate al Prefectului, în condiţiile legii
și/sau</t>
  </si>
  <si>
    <t>3.3 Avizul administratorului terenului aparţinând domeniului public, altul  decat cel administrat de primarie (dacă este cazul)</t>
  </si>
  <si>
    <t>3.4 Documente doveditoare de către celelalte categorii de beneficiari privind dreptul de proprietate/ dreptul de uz, uzufruct, superficie, servitute/ administrare pe o perioadă de 10 ani, asupra bunurilor imobile lac are se vor efectua lucrări, conform cererii de finanţare</t>
  </si>
  <si>
    <t>4. Document care să ateste că a depus documentaţia la ANPM:</t>
  </si>
  <si>
    <t>4.1 Clasarea notificării
sau</t>
  </si>
  <si>
    <t>4.2 Decizia etapei de încadrare, ca document final (prin care se precizează că proiectul nu se supune evaluării impactului asupra mediului şi nici evaluării adecvate)
sau</t>
  </si>
  <si>
    <t>4.3 Acord de mediu în cazul în care se impune evaluarea impactului
preconizat asupra mediului
sau</t>
  </si>
  <si>
    <t>4.4 Acord de mediu în cazul evaluării impactului asupra mediului și de
evaluare adecvată (dacă este cazul).</t>
  </si>
  <si>
    <t>4.5 Aviz Natura 2000 pentru proiectele care impun doar evaluare
adecvată.</t>
  </si>
  <si>
    <t>5.Hotărârea Consiliului Local/ Hotărârea Adunării Generale pentru celelalte categorii de beneficiari pentru implementarea proiectului, cu referire la însuşirea/aprobarea următoarelor puncte (obligatorii):
- necesitatea, oportunitatea și potenţialul economic al investiţiei;
- lucrările vor fi prevăzute în bugetul/bugetele local/e pentru perioada de realizare a investiţiei în cazul obţinerii finanţării;
- angajamentul că proiectul nu va fi generator de venit, daca este cazul;
- angajamentul de a suporta cheltuielile de mentenanță a investiţiei pe o perioadă de minimum 5 ani de la data efectuării ultimei plăţi;
- numărul de locuitori deserviţi de proiect/utilizatori direcţi;
- caracteristici tehnice (lungimi, arii, volume, capacităţi etc.);
- nominalizarea reprezentantului legal sau administratorului public al comunei pentru relaţia cu AFIR în derularea proiectului;
- Angajamentul de asigurare a cofinantarii, daca este cazul;                                              - angajamentul  ca prin investitia de fata se va evita segregarea;
- modalitatea prin care proiectul aduce plus valoare teritoriului/comunitatilor locale, respectiv aduce valoare adăugată prin caracterul inovativ şi/sau impactul economic, social şi natural.</t>
  </si>
  <si>
    <t>6. Actele juridice de înființare și funcționare specifice fiecărei categorii de solicitanți</t>
  </si>
  <si>
    <t>7. Dovada existenței în teritoriul GAL a sediului/filialei/sucursalei/punct de lucru</t>
  </si>
  <si>
    <t>8. Certificat de acreditare emis de Ministerul Muncii si Justiției Sociale</t>
  </si>
  <si>
    <t>9. Acord de parteneriat între APL și furnizorul de servicii sociale</t>
  </si>
  <si>
    <t>10. Certificate care să ateste lipsa datoriilor fiscale restante și graficul de
reeșalonare a datoriilor către bugetul consolidat (daca este cazul).</t>
  </si>
  <si>
    <t>11. Certificatul de cazier judiciar</t>
  </si>
  <si>
    <t>12. Document de la bancă/trezorerie cu datele de identificare ale băncii / trezoreriei şi ale contului aferent proiectului FEADR (denumirea, adresa băncii / trezoreriei, codul IBAN al contului în care se derulează operaţiunile cu AFIR)</t>
  </si>
  <si>
    <t>13.1 Notificare privind conformitatea proiectului cu condiţiile de igienă şi
sănătate publică
sau</t>
  </si>
  <si>
    <t>13.2 Notificare că investiţia nu face obiectul evaluării condiţiilor de igienă şi sănătate publică, dacă este cazul.</t>
  </si>
  <si>
    <t>14. Raport asupra utilizării programelor de finanţare nerambursabilă întocmit de solicitant (va cuprinde obiective, tip de investiție, lista cheltuielilor eligibile, costurile și stadiul proiectului, perioada derulării contractului), pentru solicitantii care au mai beneficiat de finanțare nerambursabilă începând cu anul 2002, pentru aceleași tipuri de investiții.</t>
  </si>
  <si>
    <t>15. Notificare, care sa certifice conformitatea proiectului cu legislatia în
vigoare pentru domeniul sanitar veterinar și ca prin realizarea investiției în conformitate cu proiectul verificat de DSVSA județeană, construcția va fi în concordanță cu legislația în vigoare pentru domeniul sanitar veterinar și pentru siguranța alimentelor, dacă este cazul.</t>
  </si>
  <si>
    <t>16. Extrasul din strategie, care confirma daca investiția este în corelare cu
orice strategie de dezvoltare națională / regional / județeană / locală
aprobată, corespunzătoare domeniului de investiții precum și copia
hotărârii de aprobare a strategiei.</t>
  </si>
  <si>
    <t>17. Proiectul tehnic va respecta prevederile legale în vigoare privind
conţinutului-cadru al documentaţiei tehnico-economice aferente investiţiilor
publice, precum şi a structurii şi metodologiei de elaborare a devizului
general pentru obiective de investiţii şi lucrări de intervenţii.</t>
  </si>
  <si>
    <t>18. Copia Documentului de identitate al reprezentantului legal al
beneficiarului.</t>
  </si>
  <si>
    <t xml:space="preserve">19. Dovada achitarii integrale a datoriei față de AFIR, inclusiv dobânzile și
majorările de întârziere, dacă este cazul
</t>
  </si>
  <si>
    <t xml:space="preserve">20. Anexa 7 – Declaratie pe propria raspundere a beneficiarului
</t>
  </si>
  <si>
    <t xml:space="preserve">21. Anexa 8 - Declarație privind prelucrarea datelor cu caracter personal
</t>
  </si>
  <si>
    <t>22. Alte documente justificative (Se vor specifica dupa caz)</t>
  </si>
  <si>
    <t>F. DECLARAŢIE PE PROPRIA RĂSPUNDERE A SOLICITANTULUI</t>
  </si>
  <si>
    <t>Prin această declaraţie solicitantul</t>
  </si>
  <si>
    <t>care solicită asistență financiară nerambursabilă prin programul FEADR pentru proiectul intitulat</t>
  </si>
  <si>
    <t>prin reprezentant legal</t>
  </si>
  <si>
    <t>cunoscând prevederile legii penale cu privire la falsul în declarații:</t>
  </si>
  <si>
    <t>1. Declar că proiectul propus asistenței financiare nerambursabile FEADR nu beneficiază de altă finanțare din
programe de finanțare nerambursabilă.</t>
  </si>
  <si>
    <t>De asemenea mă angajez ca în cazul în care proiectul va fi selectat pentru finanțare FEADR, nu voi depune acest
proiect la nici un alt program de finanțare nerambursabilă la care proiectul poate fi în întregime sau parțial eligibil
pentru asistență.</t>
  </si>
  <si>
    <t>2. Declar că îndeplinesc condițiile de eligibilitate prevăzute în fișa sub-măsurii și Ghidul Solicitantului și mă
angajez să le respect pe perioada de valabilitate a contractului de finanțare și monitorizare a investiției, inclusiv
criteriile de selecție pentru care proiectul a fost punctat.</t>
  </si>
  <si>
    <t>3. Declar că toate informațiile din prezenta cerere de finanțare și din documentele anexate sunt corecte și mă
angajez să respect condițiile cerute în reglementările referitoare la prezentul program și pe cele legate de
proiectul anexat și să furnizez periodic, la cerere, documentele justificative necesare.</t>
  </si>
  <si>
    <t>4. Declar pe propria răspundere că orice modificări aduse dreptului de proprietate sau de folosință vor fi
notificate AFIR în termen de trei zile de la data producerii lor.</t>
  </si>
  <si>
    <t xml:space="preserve">  5. Declar că eu și organizația mea (UAT sau ONG) nu ne aflăm într-unul din următoarele cazuri:</t>
  </si>
  <si>
    <t>Acuzat din cauza unei greșeli privind conduita profesională având ca soluție finală res judicata (împotriva căreia nici un apel nu este posibil)</t>
  </si>
  <si>
    <t>Vinovat de grave deficiențe de conduită profesională dovedite prin orice mijloace pe care Agenția le poate justifica.</t>
  </si>
  <si>
    <t>Vinovat de faptul că nu am prezentat informaţiile cerute de autoritatea contractantă ca o condiţie de participare la licitaţie sau contractare</t>
  </si>
  <si>
    <t>Încălcarea prevederilor contractuale prin care nu mi-am îndeplinit obligațiile contractuale în legătură cu un alt contract cu Agenția sau alte contracte finanțate din fonduri comunitare.</t>
  </si>
  <si>
    <t>Încercarea de a obține informații confidențiale sau de influențare a Agenției în timpul procesului de evaluare a proiectului și nu voi face presiuni la adresa evaluatorului.</t>
  </si>
  <si>
    <t>6.</t>
  </si>
  <si>
    <t>Declar că organizația pe care o reprezint ARE datorii către instituții de credit și/sau instituții financiare
nebancare. În acest sens, atașez Graficul de rambursare a datoriilor și document de la bancă pentru
certificarea respectării graficului de rambursare.</t>
  </si>
  <si>
    <t>Declar că organizația pe care o reprezint NU are datorii către instituții de credit şi/sau instituții financiare
nebancare.</t>
  </si>
  <si>
    <t>7.</t>
  </si>
  <si>
    <t>Declar pe propria răspundere ca în cazul în care nu respect oricare din punctele prevăzute în această
declarație proiectul să devină neeligibil în baza criteriului "Eligibilitatea solicitantului" sau contractul să fie
reziliat.</t>
  </si>
  <si>
    <t>8.</t>
  </si>
  <si>
    <t>Declar pe propria răspundere că:</t>
  </si>
  <si>
    <t>Nu sunt înregistrat în scopuri TVA și că mă angajez să notific Agenției orice modificare a situatiei privind înregistrarea ca plătitor de TVA, în maximum 10 (zece) zile de la data înregistrării în scopuri TVA.</t>
  </si>
  <si>
    <t>Sunt înregistrat în scopuri de TVA (certificat de înregistrare fiscală în scopuri de TVA).</t>
  </si>
  <si>
    <t>9.</t>
  </si>
  <si>
    <t>Declar pe propria răspundere că nu am înscrieri care privesc sancțiuni economico-financiare în cazierul
judiciar pe care mă oblig să îl depun la încheierea contractului de finanțare.</t>
  </si>
  <si>
    <t>10.</t>
  </si>
  <si>
    <t>Declar pe propria raspundere că nu am fapte înscrise în cazierul fiscal.</t>
  </si>
  <si>
    <t>11.</t>
  </si>
  <si>
    <t>Declar pe propria răspundere că toate cheltuielile neeligibile vor fi suportate de solicitant și că acestea vor fi realizate până la finalizarea proiectului.</t>
  </si>
  <si>
    <t>12.</t>
  </si>
  <si>
    <t>Ma angajez ca in termenul precizat in Ghidul Solicitantului, de la data primirii "Notificarii benficiarului privind selectarea cererii de finantare si semnarea contractului de finantare", sa asigur si sa prezint documentele obligatorii mentionate in Ghidul solicitantului pentru contractarea proiectului.</t>
  </si>
  <si>
    <t>13.</t>
  </si>
  <si>
    <t>Declar pe proprie raspundere ca voi achita integral datoria fata de AFIR, inclusiv dobanzile si majorarile de
intarziere pana la semnarea contractului de finantare (pentru solicitantii inregistrati in registrul debitorilor AFIR atat pentru programul SAPARD cat si pentru FEADR).</t>
  </si>
  <si>
    <t>14.</t>
  </si>
  <si>
    <t>Declar pe propria răspundere ca nu sunt în insolventă sau incapacitate de plată.</t>
  </si>
  <si>
    <t>Declar pe propria răspundere că în conformitate cu termenul menţionat în notificarea AFIR privind selecţia cererii de finanţare, voi obţine şi depune, înainte de semnarea contractului de finanţare, documentul emis de ANPM menţionat în secţiunea E punctul 4 a cererii de finanţare.</t>
  </si>
  <si>
    <t>Accept publicarea pe site-ul AFIR a datelor mele cu respectarea legislaţiei naţionale şi europene privind transparenţa.</t>
  </si>
  <si>
    <t>Semnătura reprezentant legal şi ştampila</t>
  </si>
  <si>
    <t xml:space="preserve"> Data:</t>
  </si>
  <si>
    <t>Anexa INDICATORI DE MONITORIZARE</t>
  </si>
  <si>
    <t>Măsura M8/ DI 6B – Investiţii în infrastructura socială  de bază</t>
  </si>
  <si>
    <t>1. Tipul de sprijin</t>
  </si>
  <si>
    <t>Investiții în  infrastructura socială de bază şi îmbunătăţirea accesului la servicii pentru populaţie</t>
  </si>
  <si>
    <t>2. Numărul comunelor sprijinite</t>
  </si>
  <si>
    <t>3. Număr locuitori deserviţi</t>
  </si>
  <si>
    <t xml:space="preserve">4. Zonă montană </t>
  </si>
  <si>
    <t xml:space="preserve">        DA            NU</t>
  </si>
  <si>
    <t>5. Contribuie la Prioritatea 1</t>
  </si>
  <si>
    <t>M01 - Transfer de cunoştinţe şi acţiuni de informare</t>
  </si>
  <si>
    <t>M02 - Servicii de consiliere</t>
  </si>
  <si>
    <t>M16 - Cooperare</t>
  </si>
  <si>
    <t>6. Populaţie netă care beneficiază de servicii/infrastructuri îmbunătăţite</t>
  </si>
  <si>
    <t>Indic. nr. 1 - se va bifa categoria</t>
  </si>
  <si>
    <t>Indic. nr. 2 - se va completa numărul comunelor sprijinite prin proiect</t>
  </si>
  <si>
    <t>Indic. nr. 3 - se va completa numărul locuitorilor deserviţi</t>
  </si>
  <si>
    <t>Indic. nr. 4 - se va completa cu "DA" în cazul în care investiţia este amplasată în zonă montană (cf. Listei UAT din Zonele Montane); încaz contrar se va completa "NU"</t>
  </si>
  <si>
    <t>Indic. nr. 5 - se va completa din momentul demararii M01, M02, respectiv M16, cu bifa în dreptul măsurii corespunzătoare, dacă va fi cazul.</t>
  </si>
  <si>
    <t>Indic. nr. 6 - se va completa cu numarul de persoane care beneficiază de servicii/infrastructuri îmbunătăţite.</t>
  </si>
  <si>
    <t>Pentru indicatorii de tip numeric care nu fac obiectul investitiei sa va completa valoarea zero.</t>
  </si>
  <si>
    <t>Factori de risc</t>
  </si>
  <si>
    <t>I1. Valoarea sprijinului public nerambursabil (EURO)</t>
  </si>
  <si>
    <t>Punctaj obţinut</t>
  </si>
  <si>
    <t>•</t>
  </si>
  <si>
    <t>2.500.001 &gt; 4.000.000</t>
  </si>
  <si>
    <t>1.000.001 &gt; 2.500.000</t>
  </si>
  <si>
    <t>500.001 &gt; 1.000.000</t>
  </si>
  <si>
    <t>5.000 ≤ 500.000</t>
  </si>
  <si>
    <t>I2. Complexitatea investitiei</t>
  </si>
  <si>
    <t>Solicitanți Publici</t>
  </si>
  <si>
    <t>Solicitanți Privați</t>
  </si>
  <si>
    <t>Investiție nouă</t>
  </si>
  <si>
    <t>Modernizări cu C+M</t>
  </si>
  <si>
    <t>I3. Riscul proiectului d.p.d.v. al raportului procentual între Cheltuielile suportate de Solicitant și Valoarea ajutorului nerambursabil</t>
  </si>
  <si>
    <t>Total valoare proiect(fără TVA)
% = --------------------------------------------------------- x 100
Valoarea ajutorului nerambursabil solicitat</t>
  </si>
  <si>
    <t>&gt; 110%</t>
  </si>
  <si>
    <t>între 101 si 110%</t>
  </si>
  <si>
    <t xml:space="preserve"> = 100%</t>
  </si>
  <si>
    <t>I4. Capacitatea solicitantului de a manageria proiectul, experiența în implementarea proiectelor finanțate din fonduri comunitare</t>
  </si>
  <si>
    <t>Solicitant care nu a implementat un alt proiect SAPARD/FEADR, comunitar sau
nu a obținut asistență financiară nerambursabilă din partea altui instrument
financiar.</t>
  </si>
  <si>
    <t xml:space="preserve">Solicitant care are experiența implementării și care a finalizat un proiect
SAPARD/FEADR, comunitar sau obținut asistență financiară nerambursabilă din partea altui instrument financiar </t>
  </si>
  <si>
    <t>Solicitant care are experiența implementării și care a finalizat un proiect
SAPARD/FEADR și un alt proiect comunitar sau obținut din asistența financiară
nerambursabilă din partea altui instrument financiar</t>
  </si>
  <si>
    <t>TOTAL</t>
  </si>
  <si>
    <t>Pentru selectarea proiectelor ce vor fi verificate prin sondaj, se va determina riscul fiecărui proiect folosind cei 4 factori de risc (I1, I2, I3 și I4 ).</t>
  </si>
  <si>
    <t>Factorii de risc sunt adaptați conform specificului Sub-Măsurii 7.2 din PNDR 2014-2020.</t>
  </si>
  <si>
    <t>Pentru fiecare proiect se va determina punctajul fiecărui factor de risc pe o scară de la 1 la 5.</t>
  </si>
  <si>
    <t>Codul unic de inregistrare APIA</t>
  </si>
  <si>
    <t>In cazul in care nu aveti un cod unic de inregistrare APIA, completati acest formular.</t>
  </si>
  <si>
    <t>FORMULAR</t>
  </si>
  <si>
    <t>Programului naţional de dezvoltare rurală 2014 - 2020</t>
  </si>
  <si>
    <t>Denumire solicitant:</t>
  </si>
  <si>
    <t>Categorie Solicitant:</t>
  </si>
  <si>
    <t>Sediul / Adresa</t>
  </si>
  <si>
    <t>Ţara</t>
  </si>
  <si>
    <t>România</t>
  </si>
  <si>
    <t>Judeţul</t>
  </si>
  <si>
    <t>oraşul</t>
  </si>
  <si>
    <t>comuna</t>
  </si>
  <si>
    <t>satul</t>
  </si>
  <si>
    <t>strada</t>
  </si>
  <si>
    <t>nr.</t>
  </si>
  <si>
    <t>bl.</t>
  </si>
  <si>
    <t>et.</t>
  </si>
  <si>
    <t>ap.</t>
  </si>
  <si>
    <t>sectorul</t>
  </si>
  <si>
    <t>codul poştal</t>
  </si>
  <si>
    <t>Număr de telefon</t>
  </si>
  <si>
    <t>Număr de înregistrare în registrul comerțului/Registrul asociațiilor și fundațiilor</t>
  </si>
  <si>
    <t>CUI / CIF</t>
  </si>
  <si>
    <t>Cod CAEN pentru activitatea principală</t>
  </si>
  <si>
    <t>Cod CAEN pentru activitatea secundară pentru care se solicită înregistrarea în Registrul unic de identificare</t>
  </si>
  <si>
    <t>Cod IBAN</t>
  </si>
  <si>
    <t>deschis la Banca</t>
  </si>
  <si>
    <t>Sucursala / Agenție</t>
  </si>
  <si>
    <t>Prin reprezentant legal, doamna/domnul</t>
  </si>
  <si>
    <t>cu CNP</t>
  </si>
  <si>
    <t>solicit înscrierea în Registrul unic de identificare -Agenţia de Plăţi şi Intervenţie pentru Agricultură.</t>
  </si>
  <si>
    <t>Am luat la cunoştinţă că orice modificare a informaţiilor de mai sus trebuie furnizată către APIA în termen de maximum 10 zile
lucrătoare de la producerea acestora.
Declar pe propria răspundere că cele de mai sus sunt conforme cu realitatea.
Sunt de acord ca datele din cerere să fie introduse în baza de date a Sistemului Integrat de Administrare şi Control, procesate şi
verificate în vederea înscrierii în Registrul unic de identificare şi transmise autorităţilor responsabile în vederea elaborării de studii
statistice şi de evaluări economice, în condiţiile Legii nr. 677-2001 pentru protecţia persoanelor cu privire la prelucrarea datelor cu
caracter personal şi libera circulaţie a acestor date, cu modificarile şi completările ulterioare.</t>
  </si>
  <si>
    <t>Data:</t>
  </si>
  <si>
    <t>Numele şi prenumele</t>
  </si>
  <si>
    <t xml:space="preserve">Semnătura </t>
  </si>
  <si>
    <t>Anexa A1</t>
  </si>
  <si>
    <t>Nr.2</t>
  </si>
  <si>
    <t>Nr.3</t>
  </si>
  <si>
    <t>3.5.3 Studiu de fezabilitate/documentaţie de avizare a lucrărilor de intervenţii şi
deviz general</t>
  </si>
  <si>
    <t>3.5.4 Documentaţiile tehnice necesare în vederea obţinerii avizelor/acordurilor/
autorizaţiilor</t>
  </si>
  <si>
    <t>Anexa A2</t>
  </si>
  <si>
    <t>Anexa A3</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</si>
</sst>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
    <xf numFmtId="0" fontId="0" fillId="0" borderId="0" xfId="0"/>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68"/>
  <sheetViews>
    <sheetView tabSelected="1" workbookViewId="0">
      <selection activeCell="A8" sqref="A8"/>
    </sheetView>
  </sheetViews>
  <sheetFormatPr defaultRowHeight="15" x14ac:dyDescent="0.25"/>
  <sheetData>
    <row r="1" spans="1:43" x14ac:dyDescent="0.25">
      <c r="G1" t="s">
        <v>0</v>
      </c>
    </row>
    <row r="2" spans="1:43" x14ac:dyDescent="0.25">
      <c r="G2" t="s">
        <v>1</v>
      </c>
    </row>
    <row r="4" spans="1:43" x14ac:dyDescent="0.25">
      <c r="AQ4" t="s">
        <v>2</v>
      </c>
    </row>
    <row r="6" spans="1:43" x14ac:dyDescent="0.25">
      <c r="A6" t="s">
        <v>3</v>
      </c>
      <c r="AK6" t="s">
        <v>4</v>
      </c>
    </row>
    <row r="7" spans="1:43" x14ac:dyDescent="0.25">
      <c r="AK7" t="s">
        <v>5</v>
      </c>
    </row>
    <row r="8" spans="1:43" x14ac:dyDescent="0.25">
      <c r="A8" t="s">
        <v>6</v>
      </c>
    </row>
    <row r="9" spans="1:43" x14ac:dyDescent="0.25">
      <c r="A9" t="s">
        <v>7</v>
      </c>
    </row>
    <row r="11" spans="1:43" x14ac:dyDescent="0.25">
      <c r="A11" t="s">
        <v>8</v>
      </c>
      <c r="AK11" t="s">
        <v>9</v>
      </c>
    </row>
    <row r="12" spans="1:43" x14ac:dyDescent="0.25">
      <c r="AK12" t="s">
        <v>10</v>
      </c>
    </row>
    <row r="13" spans="1:43" x14ac:dyDescent="0.25">
      <c r="A13" t="s">
        <v>11</v>
      </c>
    </row>
    <row r="14" spans="1:43" x14ac:dyDescent="0.25">
      <c r="A14" t="s">
        <v>12</v>
      </c>
    </row>
    <row r="19" spans="1:49" x14ac:dyDescent="0.25">
      <c r="A19" t="s">
        <v>13</v>
      </c>
    </row>
    <row r="20" spans="1:49" x14ac:dyDescent="0.25">
      <c r="A20" t="s">
        <v>14</v>
      </c>
    </row>
    <row r="21" spans="1:49" x14ac:dyDescent="0.25">
      <c r="A21" t="s">
        <v>15</v>
      </c>
    </row>
    <row r="22" spans="1:49" x14ac:dyDescent="0.25">
      <c r="A22" t="s">
        <v>16</v>
      </c>
    </row>
    <row r="23" spans="1:49" x14ac:dyDescent="0.25">
      <c r="A23" t="s">
        <v>17</v>
      </c>
    </row>
    <row r="24" spans="1:49" x14ac:dyDescent="0.25">
      <c r="A24" t="s">
        <v>18</v>
      </c>
    </row>
    <row r="26" spans="1:49" x14ac:dyDescent="0.25">
      <c r="B26" t="s">
        <v>19</v>
      </c>
      <c r="K26" t="s">
        <v>20</v>
      </c>
    </row>
    <row r="27" spans="1:49" x14ac:dyDescent="0.25">
      <c r="K27" t="s">
        <v>21</v>
      </c>
    </row>
    <row r="29" spans="1:49" x14ac:dyDescent="0.25">
      <c r="H29" t="s">
        <v>22</v>
      </c>
      <c r="R29" t="s">
        <v>23</v>
      </c>
    </row>
    <row r="31" spans="1:49" x14ac:dyDescent="0.25">
      <c r="B31" t="s">
        <v>24</v>
      </c>
      <c r="AW31" t="s">
        <v>25</v>
      </c>
    </row>
    <row r="32" spans="1:49" x14ac:dyDescent="0.25">
      <c r="B32" t="s">
        <v>26</v>
      </c>
      <c r="AW32" t="s">
        <v>27</v>
      </c>
    </row>
    <row r="34" spans="2:2" x14ac:dyDescent="0.25">
      <c r="B34" t="s">
        <v>28</v>
      </c>
    </row>
    <row r="39" spans="2:2" x14ac:dyDescent="0.25">
      <c r="B39" t="s">
        <v>29</v>
      </c>
    </row>
    <row r="51" spans="1:51" x14ac:dyDescent="0.25">
      <c r="C51" t="s">
        <v>30</v>
      </c>
    </row>
    <row r="53" spans="1:51" x14ac:dyDescent="0.25">
      <c r="A53" t="s">
        <v>31</v>
      </c>
      <c r="AB53" t="s">
        <v>32</v>
      </c>
    </row>
    <row r="55" spans="1:51" x14ac:dyDescent="0.25">
      <c r="B55" t="s">
        <v>33</v>
      </c>
      <c r="P55" t="s">
        <v>34</v>
      </c>
      <c r="AB55" t="s">
        <v>35</v>
      </c>
      <c r="AN55" t="s">
        <v>36</v>
      </c>
      <c r="AY55" t="s">
        <v>36</v>
      </c>
    </row>
    <row r="96" spans="2:2" x14ac:dyDescent="0.25">
      <c r="B96" t="s">
        <v>37</v>
      </c>
    </row>
    <row r="98" spans="2:52" x14ac:dyDescent="0.25">
      <c r="B98" t="s">
        <v>38</v>
      </c>
      <c r="G98" t="s">
        <v>39</v>
      </c>
      <c r="AC98" t="s">
        <v>40</v>
      </c>
      <c r="AH98" t="s">
        <v>41</v>
      </c>
    </row>
    <row r="99" spans="2:52" x14ac:dyDescent="0.25">
      <c r="G99" t="s">
        <v>42</v>
      </c>
      <c r="AH99" t="s">
        <v>43</v>
      </c>
    </row>
    <row r="101" spans="2:52" x14ac:dyDescent="0.25">
      <c r="B101" t="s">
        <v>44</v>
      </c>
      <c r="F101" t="s">
        <v>45</v>
      </c>
      <c r="S101" t="s">
        <v>46</v>
      </c>
      <c r="AC101" t="s">
        <v>47</v>
      </c>
      <c r="AF101" t="s">
        <v>48</v>
      </c>
      <c r="AO101" t="s">
        <v>49</v>
      </c>
      <c r="AZ101" t="s">
        <v>50</v>
      </c>
    </row>
    <row r="102" spans="2:52" x14ac:dyDescent="0.25">
      <c r="B102" t="s">
        <v>51</v>
      </c>
      <c r="AO102" t="s">
        <v>52</v>
      </c>
      <c r="AZ102" t="s">
        <v>53</v>
      </c>
    </row>
    <row r="107" spans="2:52" x14ac:dyDescent="0.25">
      <c r="B107" t="s">
        <v>54</v>
      </c>
    </row>
    <row r="108" spans="2:52" x14ac:dyDescent="0.25">
      <c r="B108" t="s">
        <v>55</v>
      </c>
    </row>
    <row r="109" spans="2:52" x14ac:dyDescent="0.25">
      <c r="B109" t="s">
        <v>56</v>
      </c>
    </row>
    <row r="110" spans="2:52" x14ac:dyDescent="0.25">
      <c r="B110" t="s">
        <v>57</v>
      </c>
      <c r="AE110" t="s">
        <v>58</v>
      </c>
    </row>
    <row r="112" spans="2:52" x14ac:dyDescent="0.25">
      <c r="B112" t="s">
        <v>59</v>
      </c>
    </row>
    <row r="113" spans="1:44" x14ac:dyDescent="0.25">
      <c r="B113" t="s">
        <v>55</v>
      </c>
    </row>
    <row r="114" spans="1:44" x14ac:dyDescent="0.25">
      <c r="B114" t="s">
        <v>56</v>
      </c>
    </row>
    <row r="115" spans="1:44" x14ac:dyDescent="0.25">
      <c r="B115" t="s">
        <v>57</v>
      </c>
      <c r="AE115" t="s">
        <v>58</v>
      </c>
    </row>
    <row r="118" spans="1:44" x14ac:dyDescent="0.25">
      <c r="A118" t="s">
        <v>60</v>
      </c>
    </row>
    <row r="119" spans="1:44" x14ac:dyDescent="0.25">
      <c r="A119" t="s">
        <v>61</v>
      </c>
    </row>
    <row r="120" spans="1:44" x14ac:dyDescent="0.25">
      <c r="B120" t="s">
        <v>62</v>
      </c>
    </row>
    <row r="121" spans="1:44" x14ac:dyDescent="0.25">
      <c r="B121" t="s">
        <v>63</v>
      </c>
      <c r="T121" t="s">
        <v>64</v>
      </c>
      <c r="AR121" t="s">
        <v>65</v>
      </c>
    </row>
    <row r="122" spans="1:44" x14ac:dyDescent="0.25">
      <c r="T122" t="s">
        <v>57</v>
      </c>
      <c r="AR122" t="s">
        <v>66</v>
      </c>
    </row>
    <row r="125" spans="1:44" x14ac:dyDescent="0.25">
      <c r="B125" t="s">
        <v>58</v>
      </c>
    </row>
    <row r="127" spans="1:44" x14ac:dyDescent="0.25">
      <c r="B127" t="s">
        <v>67</v>
      </c>
      <c r="AK127" t="s">
        <v>68</v>
      </c>
    </row>
    <row r="129" spans="2:29" x14ac:dyDescent="0.25">
      <c r="B129" t="s">
        <v>69</v>
      </c>
    </row>
    <row r="131" spans="2:29" x14ac:dyDescent="0.25">
      <c r="B131" t="s">
        <v>70</v>
      </c>
      <c r="AC131" t="s">
        <v>71</v>
      </c>
    </row>
    <row r="134" spans="2:29" x14ac:dyDescent="0.25">
      <c r="B134" t="s">
        <v>70</v>
      </c>
      <c r="AC134" t="s">
        <v>71</v>
      </c>
    </row>
    <row r="137" spans="2:29" x14ac:dyDescent="0.25">
      <c r="B137" t="s">
        <v>70</v>
      </c>
      <c r="AC137" t="s">
        <v>71</v>
      </c>
    </row>
    <row r="140" spans="2:29" x14ac:dyDescent="0.25">
      <c r="B140" t="s">
        <v>70</v>
      </c>
      <c r="AC140" t="s">
        <v>71</v>
      </c>
    </row>
    <row r="143" spans="2:29" x14ac:dyDescent="0.25">
      <c r="B143" t="s">
        <v>70</v>
      </c>
      <c r="AC143" t="s">
        <v>71</v>
      </c>
    </row>
    <row r="146" spans="2:53" x14ac:dyDescent="0.25">
      <c r="B146" t="s">
        <v>70</v>
      </c>
      <c r="AC146" t="s">
        <v>71</v>
      </c>
    </row>
    <row r="149" spans="2:53" x14ac:dyDescent="0.25">
      <c r="B149" t="s">
        <v>70</v>
      </c>
      <c r="AC149" t="s">
        <v>71</v>
      </c>
    </row>
    <row r="152" spans="2:53" x14ac:dyDescent="0.25">
      <c r="B152" t="s">
        <v>72</v>
      </c>
    </row>
    <row r="153" spans="2:53" x14ac:dyDescent="0.25">
      <c r="B153" t="s">
        <v>34</v>
      </c>
      <c r="W153" t="s">
        <v>73</v>
      </c>
      <c r="AQ153" t="s">
        <v>74</v>
      </c>
    </row>
    <row r="155" spans="2:53" x14ac:dyDescent="0.25">
      <c r="B155" t="s">
        <v>75</v>
      </c>
      <c r="P155" t="s">
        <v>76</v>
      </c>
      <c r="BA155" t="s">
        <v>77</v>
      </c>
    </row>
    <row r="157" spans="2:53" x14ac:dyDescent="0.25">
      <c r="B157" t="s">
        <v>78</v>
      </c>
      <c r="R157" t="s">
        <v>79</v>
      </c>
    </row>
    <row r="159" spans="2:53" x14ac:dyDescent="0.25">
      <c r="B159" t="s">
        <v>80</v>
      </c>
      <c r="U159" t="s">
        <v>81</v>
      </c>
      <c r="AK159" t="s">
        <v>82</v>
      </c>
    </row>
    <row r="162" spans="1:48" x14ac:dyDescent="0.25">
      <c r="B162" t="s">
        <v>83</v>
      </c>
    </row>
    <row r="163" spans="1:48" x14ac:dyDescent="0.25">
      <c r="B163" t="s">
        <v>84</v>
      </c>
    </row>
    <row r="165" spans="1:48" x14ac:dyDescent="0.25">
      <c r="D165" t="s">
        <v>85</v>
      </c>
      <c r="O165" t="s">
        <v>86</v>
      </c>
      <c r="Z165" t="s">
        <v>87</v>
      </c>
      <c r="AK165" t="s">
        <v>88</v>
      </c>
      <c r="AV165" t="s">
        <v>89</v>
      </c>
    </row>
    <row r="166" spans="1:48" x14ac:dyDescent="0.25">
      <c r="AV166" t="s">
        <v>90</v>
      </c>
    </row>
    <row r="168" spans="1:48" x14ac:dyDescent="0.25">
      <c r="AK168" t="s">
        <v>91</v>
      </c>
    </row>
    <row r="171" spans="1:48" x14ac:dyDescent="0.25">
      <c r="A171" t="s">
        <v>92</v>
      </c>
    </row>
    <row r="172" spans="1:48" x14ac:dyDescent="0.25">
      <c r="B172" t="s">
        <v>93</v>
      </c>
    </row>
    <row r="174" spans="1:48" x14ac:dyDescent="0.25">
      <c r="D174" t="s">
        <v>94</v>
      </c>
      <c r="Y174" t="s">
        <v>95</v>
      </c>
    </row>
    <row r="179" spans="5:52" x14ac:dyDescent="0.25">
      <c r="E179" t="s">
        <v>96</v>
      </c>
      <c r="S179" t="s">
        <v>97</v>
      </c>
      <c r="V179" t="s">
        <v>77</v>
      </c>
      <c r="AC179" t="s">
        <v>98</v>
      </c>
      <c r="AL179" t="s">
        <v>99</v>
      </c>
      <c r="AZ179" t="s">
        <v>100</v>
      </c>
    </row>
    <row r="180" spans="5:52" x14ac:dyDescent="0.25">
      <c r="E180" t="s">
        <v>101</v>
      </c>
      <c r="H180" t="s">
        <v>102</v>
      </c>
      <c r="K180" t="s">
        <v>103</v>
      </c>
    </row>
    <row r="197" spans="1:55" x14ac:dyDescent="0.25">
      <c r="B197" t="s">
        <v>104</v>
      </c>
    </row>
    <row r="198" spans="1:55" x14ac:dyDescent="0.25">
      <c r="B198" t="s">
        <v>34</v>
      </c>
      <c r="W198" t="s">
        <v>73</v>
      </c>
      <c r="AQ198" t="s">
        <v>74</v>
      </c>
    </row>
    <row r="200" spans="1:55" x14ac:dyDescent="0.25">
      <c r="B200" t="s">
        <v>75</v>
      </c>
      <c r="M200" t="s">
        <v>76</v>
      </c>
      <c r="AE200" t="s">
        <v>77</v>
      </c>
      <c r="AK200" t="s">
        <v>78</v>
      </c>
      <c r="AW200" t="s">
        <v>79</v>
      </c>
      <c r="BC200" t="s">
        <v>105</v>
      </c>
    </row>
    <row r="202" spans="1:55" x14ac:dyDescent="0.25">
      <c r="B202" t="s">
        <v>106</v>
      </c>
      <c r="U202" t="s">
        <v>107</v>
      </c>
      <c r="AM202" t="s">
        <v>81</v>
      </c>
    </row>
    <row r="204" spans="1:55" x14ac:dyDescent="0.25">
      <c r="B204" t="s">
        <v>82</v>
      </c>
    </row>
    <row r="207" spans="1:55" x14ac:dyDescent="0.25">
      <c r="A207" t="s">
        <v>108</v>
      </c>
    </row>
    <row r="209" spans="3:32" x14ac:dyDescent="0.25">
      <c r="C209" t="s">
        <v>109</v>
      </c>
      <c r="AF209" t="s">
        <v>110</v>
      </c>
    </row>
    <row r="212" spans="3:32" x14ac:dyDescent="0.25">
      <c r="C212" t="s">
        <v>111</v>
      </c>
    </row>
    <row r="215" spans="3:32" x14ac:dyDescent="0.25">
      <c r="C215" t="s">
        <v>112</v>
      </c>
      <c r="AF215" t="s">
        <v>113</v>
      </c>
    </row>
    <row r="225" spans="1:57" x14ac:dyDescent="0.25">
      <c r="A225" t="s">
        <v>114</v>
      </c>
    </row>
    <row r="226" spans="1:57" x14ac:dyDescent="0.25">
      <c r="C226" t="s">
        <v>115</v>
      </c>
    </row>
    <row r="227" spans="1:57" x14ac:dyDescent="0.25">
      <c r="C227" t="s">
        <v>116</v>
      </c>
    </row>
    <row r="229" spans="1:57" x14ac:dyDescent="0.25">
      <c r="K229" t="s">
        <v>117</v>
      </c>
      <c r="S229" t="s">
        <v>118</v>
      </c>
    </row>
    <row r="231" spans="1:57" x14ac:dyDescent="0.25">
      <c r="B231" t="s">
        <v>119</v>
      </c>
      <c r="O231" t="s">
        <v>117</v>
      </c>
      <c r="BE231" t="s">
        <v>118</v>
      </c>
    </row>
    <row r="232" spans="1:57" x14ac:dyDescent="0.25">
      <c r="O232" t="s">
        <v>120</v>
      </c>
      <c r="T232" t="s">
        <v>121</v>
      </c>
      <c r="AQ232" t="s">
        <v>122</v>
      </c>
      <c r="AX232" t="s">
        <v>123</v>
      </c>
    </row>
    <row r="233" spans="1:57" x14ac:dyDescent="0.25">
      <c r="B233" t="s">
        <v>124</v>
      </c>
    </row>
    <row r="234" spans="1:57" x14ac:dyDescent="0.25">
      <c r="B234" t="s">
        <v>124</v>
      </c>
    </row>
    <row r="235" spans="1:57" x14ac:dyDescent="0.25">
      <c r="B235" t="s">
        <v>124</v>
      </c>
    </row>
    <row r="236" spans="1:57" x14ac:dyDescent="0.25">
      <c r="B236" t="s">
        <v>125</v>
      </c>
    </row>
    <row r="237" spans="1:57" x14ac:dyDescent="0.25">
      <c r="B237" t="s">
        <v>126</v>
      </c>
    </row>
    <row r="238" spans="1:57" x14ac:dyDescent="0.25">
      <c r="B238" t="s">
        <v>127</v>
      </c>
    </row>
    <row r="239" spans="1:57" x14ac:dyDescent="0.25">
      <c r="B239" t="s">
        <v>127</v>
      </c>
    </row>
    <row r="240" spans="1:57" x14ac:dyDescent="0.25">
      <c r="B240" t="s">
        <v>127</v>
      </c>
    </row>
    <row r="241" spans="1:5" x14ac:dyDescent="0.25">
      <c r="B241" t="s">
        <v>128</v>
      </c>
    </row>
    <row r="242" spans="1:5" x14ac:dyDescent="0.25">
      <c r="B242" t="s">
        <v>128</v>
      </c>
    </row>
    <row r="243" spans="1:5" x14ac:dyDescent="0.25">
      <c r="B243" t="s">
        <v>128</v>
      </c>
    </row>
    <row r="244" spans="1:5" x14ac:dyDescent="0.25">
      <c r="E244" t="s">
        <v>129</v>
      </c>
    </row>
    <row r="245" spans="1:5" x14ac:dyDescent="0.25">
      <c r="A245" t="s">
        <v>130</v>
      </c>
    </row>
    <row r="273" spans="1:53" x14ac:dyDescent="0.25">
      <c r="B273" t="s">
        <v>131</v>
      </c>
    </row>
    <row r="274" spans="1:53" x14ac:dyDescent="0.25">
      <c r="A274" t="s">
        <v>0</v>
      </c>
    </row>
    <row r="275" spans="1:53" x14ac:dyDescent="0.25">
      <c r="A275" t="s">
        <v>1</v>
      </c>
    </row>
    <row r="278" spans="1:53" x14ac:dyDescent="0.25">
      <c r="P278" t="s">
        <v>132</v>
      </c>
      <c r="AE278" t="s">
        <v>133</v>
      </c>
    </row>
    <row r="280" spans="1:53" x14ac:dyDescent="0.25">
      <c r="A280" t="s">
        <v>134</v>
      </c>
      <c r="AJ280" t="s">
        <v>135</v>
      </c>
    </row>
    <row r="281" spans="1:53" x14ac:dyDescent="0.25">
      <c r="A281" t="s">
        <v>136</v>
      </c>
      <c r="AJ281" t="s">
        <v>137</v>
      </c>
      <c r="AS281" t="s">
        <v>138</v>
      </c>
      <c r="BA281" t="s">
        <v>139</v>
      </c>
    </row>
    <row r="282" spans="1:53" x14ac:dyDescent="0.25">
      <c r="AJ282" t="s">
        <v>140</v>
      </c>
      <c r="AS282" t="s">
        <v>140</v>
      </c>
      <c r="BA282" t="s">
        <v>140</v>
      </c>
    </row>
    <row r="283" spans="1:53" x14ac:dyDescent="0.25">
      <c r="A283">
        <v>1</v>
      </c>
      <c r="AJ283">
        <v>2</v>
      </c>
      <c r="AS283">
        <v>3</v>
      </c>
      <c r="BA283">
        <v>4</v>
      </c>
    </row>
    <row r="284" spans="1:53" x14ac:dyDescent="0.25">
      <c r="A284" t="s">
        <v>141</v>
      </c>
      <c r="AJ284">
        <f>SUM(AJ286:AR287)</f>
        <v>0</v>
      </c>
      <c r="AS284">
        <f>SUM(AS285:AZ287)</f>
        <v>0</v>
      </c>
      <c r="BA284">
        <f>SUM(AJ284:AZ284)</f>
        <v>0</v>
      </c>
    </row>
    <row r="285" spans="1:53" x14ac:dyDescent="0.25">
      <c r="A285" t="s">
        <v>142</v>
      </c>
      <c r="BA285">
        <f t="shared" ref="BA285:BA295" si="0">SUM(AJ285:AZ285)</f>
        <v>0</v>
      </c>
    </row>
    <row r="286" spans="1:53" x14ac:dyDescent="0.25">
      <c r="A286" t="s">
        <v>143</v>
      </c>
      <c r="BA286">
        <f t="shared" si="0"/>
        <v>0</v>
      </c>
    </row>
    <row r="287" spans="1:53" x14ac:dyDescent="0.25">
      <c r="A287" t="s">
        <v>144</v>
      </c>
      <c r="BA287">
        <f t="shared" si="0"/>
        <v>0</v>
      </c>
    </row>
    <row r="288" spans="1:53" x14ac:dyDescent="0.25">
      <c r="A288" t="s">
        <v>145</v>
      </c>
      <c r="BA288">
        <f t="shared" si="0"/>
        <v>0</v>
      </c>
    </row>
    <row r="289" spans="1:53" x14ac:dyDescent="0.25">
      <c r="A289" t="s">
        <v>146</v>
      </c>
      <c r="AJ289">
        <f>SUM(AJ290:AR295)-AJ293</f>
        <v>0</v>
      </c>
      <c r="AS289">
        <f>SUM(AS290:AZ295)</f>
        <v>0</v>
      </c>
      <c r="BA289">
        <f t="shared" si="0"/>
        <v>0</v>
      </c>
    </row>
    <row r="290" spans="1:53" x14ac:dyDescent="0.25">
      <c r="A290" t="s">
        <v>147</v>
      </c>
      <c r="BA290">
        <f t="shared" si="0"/>
        <v>0</v>
      </c>
    </row>
    <row r="291" spans="1:53" x14ac:dyDescent="0.25">
      <c r="A291" t="s">
        <v>148</v>
      </c>
      <c r="BA291">
        <f t="shared" si="0"/>
        <v>0</v>
      </c>
    </row>
    <row r="292" spans="1:53" x14ac:dyDescent="0.25">
      <c r="A292" t="s">
        <v>149</v>
      </c>
      <c r="BA292">
        <f t="shared" si="0"/>
        <v>0</v>
      </c>
    </row>
    <row r="293" spans="1:53" x14ac:dyDescent="0.25">
      <c r="A293" t="s">
        <v>150</v>
      </c>
      <c r="BA293">
        <f t="shared" si="0"/>
        <v>0</v>
      </c>
    </row>
    <row r="294" spans="1:53" x14ac:dyDescent="0.25">
      <c r="A294" t="s">
        <v>151</v>
      </c>
      <c r="BA294">
        <f t="shared" si="0"/>
        <v>0</v>
      </c>
    </row>
    <row r="295" spans="1:53" x14ac:dyDescent="0.25">
      <c r="A295" t="s">
        <v>152</v>
      </c>
      <c r="BA295">
        <f t="shared" si="0"/>
        <v>0</v>
      </c>
    </row>
    <row r="296" spans="1:53" x14ac:dyDescent="0.25">
      <c r="A296" t="s">
        <v>153</v>
      </c>
      <c r="AG296">
        <f>AJ284+AJ288+AJ297</f>
        <v>0</v>
      </c>
      <c r="AH296">
        <f>IF(AG296=0,0,AI296)</f>
        <v>0</v>
      </c>
      <c r="AI296" t="e">
        <f>AJ289*100/AG296</f>
        <v>#DIV/0!</v>
      </c>
      <c r="AJ296" t="str">
        <f>IF(AJ297=0,IF(AH296&lt;=5,"cheltuieli capitol 3 se incadreaza in limita de 5%","cheltuieli capitol 3 nu se incadreaza in limita de 5%"),IF(AH296&lt;=10,"cheltuieli capitol 3 se incadreaza in limita de 10%","cheltuieli capitol 3 nu se incadreaza in limita de 10%"))</f>
        <v>cheltuieli capitol 3 se incadreaza in limita de 5%</v>
      </c>
    </row>
    <row r="297" spans="1:53" x14ac:dyDescent="0.25">
      <c r="A297" t="s">
        <v>154</v>
      </c>
      <c r="AJ297">
        <f>AJ298</f>
        <v>0</v>
      </c>
      <c r="AS297">
        <f>AS298</f>
        <v>0</v>
      </c>
      <c r="BA297">
        <f>SUM(AJ297:AZ297)</f>
        <v>0</v>
      </c>
    </row>
    <row r="298" spans="1:53" x14ac:dyDescent="0.25">
      <c r="A298" t="s">
        <v>155</v>
      </c>
      <c r="AJ298">
        <f>SUM(AJ299:AR304)</f>
        <v>0</v>
      </c>
      <c r="AS298">
        <f>SUM(AS299:AZ304)</f>
        <v>0</v>
      </c>
      <c r="BA298">
        <f t="shared" ref="BA298:BA314" si="1">SUM(AJ298:AZ298)</f>
        <v>0</v>
      </c>
    </row>
    <row r="299" spans="1:53" x14ac:dyDescent="0.25">
      <c r="A299" t="s">
        <v>156</v>
      </c>
      <c r="BA299">
        <f t="shared" si="1"/>
        <v>0</v>
      </c>
    </row>
    <row r="300" spans="1:53" x14ac:dyDescent="0.25">
      <c r="A300" t="s">
        <v>157</v>
      </c>
      <c r="BA300">
        <f t="shared" si="1"/>
        <v>0</v>
      </c>
    </row>
    <row r="301" spans="1:53" x14ac:dyDescent="0.25">
      <c r="A301" t="s">
        <v>158</v>
      </c>
      <c r="BA301">
        <f t="shared" si="1"/>
        <v>0</v>
      </c>
    </row>
    <row r="302" spans="1:53" x14ac:dyDescent="0.25">
      <c r="A302" t="s">
        <v>159</v>
      </c>
      <c r="BA302">
        <f t="shared" si="1"/>
        <v>0</v>
      </c>
    </row>
    <row r="303" spans="1:53" x14ac:dyDescent="0.25">
      <c r="A303" t="s">
        <v>160</v>
      </c>
      <c r="BA303">
        <f t="shared" si="1"/>
        <v>0</v>
      </c>
    </row>
    <row r="304" spans="1:53" x14ac:dyDescent="0.25">
      <c r="A304" t="s">
        <v>161</v>
      </c>
      <c r="BA304">
        <f t="shared" si="1"/>
        <v>0</v>
      </c>
    </row>
    <row r="305" spans="1:53" x14ac:dyDescent="0.25">
      <c r="A305" t="s">
        <v>162</v>
      </c>
      <c r="AJ305">
        <f>AJ309+AJ306</f>
        <v>0</v>
      </c>
      <c r="AS305">
        <f>AS310+AS309+AS306</f>
        <v>0</v>
      </c>
      <c r="BA305">
        <f t="shared" si="1"/>
        <v>0</v>
      </c>
    </row>
    <row r="306" spans="1:53" x14ac:dyDescent="0.25">
      <c r="A306" t="s">
        <v>163</v>
      </c>
      <c r="AJ306">
        <f>SUM(AJ307:AR308)</f>
        <v>0</v>
      </c>
      <c r="AS306">
        <f>SUM(AS307:AZ308)</f>
        <v>0</v>
      </c>
      <c r="BA306">
        <f t="shared" si="1"/>
        <v>0</v>
      </c>
    </row>
    <row r="307" spans="1:53" x14ac:dyDescent="0.25">
      <c r="A307" t="s">
        <v>164</v>
      </c>
      <c r="BA307">
        <f t="shared" si="1"/>
        <v>0</v>
      </c>
    </row>
    <row r="308" spans="1:53" x14ac:dyDescent="0.25">
      <c r="A308" t="s">
        <v>165</v>
      </c>
      <c r="BA308">
        <f t="shared" si="1"/>
        <v>0</v>
      </c>
    </row>
    <row r="309" spans="1:53" x14ac:dyDescent="0.25">
      <c r="A309" t="s">
        <v>166</v>
      </c>
      <c r="BA309">
        <f t="shared" si="1"/>
        <v>0</v>
      </c>
    </row>
    <row r="310" spans="1:53" x14ac:dyDescent="0.25">
      <c r="A310" t="s">
        <v>167</v>
      </c>
      <c r="BA310">
        <f t="shared" si="1"/>
        <v>0</v>
      </c>
    </row>
    <row r="311" spans="1:53" x14ac:dyDescent="0.25">
      <c r="A311" t="s">
        <v>168</v>
      </c>
      <c r="AJ311">
        <f>AJ313</f>
        <v>0</v>
      </c>
      <c r="AS311">
        <f>SUM(AS312:AZ313)</f>
        <v>0</v>
      </c>
      <c r="BA311">
        <f t="shared" si="1"/>
        <v>0</v>
      </c>
    </row>
    <row r="312" spans="1:53" x14ac:dyDescent="0.25">
      <c r="A312" t="s">
        <v>169</v>
      </c>
      <c r="BA312">
        <f t="shared" si="1"/>
        <v>0</v>
      </c>
    </row>
    <row r="313" spans="1:53" x14ac:dyDescent="0.25">
      <c r="A313" t="s">
        <v>170</v>
      </c>
      <c r="BA313">
        <f t="shared" si="1"/>
        <v>0</v>
      </c>
    </row>
    <row r="314" spans="1:53" x14ac:dyDescent="0.25">
      <c r="A314" t="s">
        <v>171</v>
      </c>
      <c r="AJ314">
        <f>AJ284+AJ288+AJ289+AJ297+AJ305+AJ311</f>
        <v>0</v>
      </c>
      <c r="AS314">
        <f>AS284+AS288+AS289+AS297+AS305+AS311</f>
        <v>0</v>
      </c>
      <c r="BA314">
        <f t="shared" si="1"/>
        <v>0</v>
      </c>
    </row>
    <row r="315" spans="1:53" x14ac:dyDescent="0.25">
      <c r="A315" t="s">
        <v>172</v>
      </c>
      <c r="AF315" t="e">
        <f>AJ316*100/AJ314</f>
        <v>#DIV/0!</v>
      </c>
      <c r="AI315">
        <f>IF(AJ314=0,0,AF315)</f>
        <v>0</v>
      </c>
      <c r="AJ315" t="str">
        <f>IF(AI315&lt;=5,"actualizare mai mică de 5% din valoarea eligibila","actualizare mai mare de 5% din valoarea eligibila")</f>
        <v>actualizare mai mică de 5% din valoarea eligibila</v>
      </c>
    </row>
    <row r="316" spans="1:53" x14ac:dyDescent="0.25">
      <c r="A316" t="s">
        <v>173</v>
      </c>
      <c r="BA316">
        <f>SUM(AJ316:AZ316)</f>
        <v>0</v>
      </c>
    </row>
    <row r="317" spans="1:53" x14ac:dyDescent="0.25">
      <c r="A317" t="s">
        <v>174</v>
      </c>
      <c r="AJ317">
        <f>AJ314+AJ316</f>
        <v>0</v>
      </c>
      <c r="AS317">
        <f>AS314</f>
        <v>0</v>
      </c>
      <c r="BA317">
        <f>SUM(AJ317:AZ317)</f>
        <v>0</v>
      </c>
    </row>
    <row r="318" spans="1:53" x14ac:dyDescent="0.25">
      <c r="A318" t="s">
        <v>175</v>
      </c>
      <c r="BA318">
        <f>SUM(AJ318:AZ318)</f>
        <v>0</v>
      </c>
    </row>
    <row r="319" spans="1:53" x14ac:dyDescent="0.25">
      <c r="AJ319">
        <f>SUM(AJ317:AR318)</f>
        <v>0</v>
      </c>
      <c r="AS319">
        <f>SUM(AS317:AZ318)</f>
        <v>0</v>
      </c>
      <c r="BA319">
        <f>SUM(AJ319:AZ319)</f>
        <v>0</v>
      </c>
    </row>
    <row r="320" spans="1:53" x14ac:dyDescent="0.25">
      <c r="A320" t="s">
        <v>176</v>
      </c>
      <c r="AJ320">
        <f>BA317+BA318</f>
        <v>0</v>
      </c>
    </row>
    <row r="321" spans="1:53" x14ac:dyDescent="0.25">
      <c r="AJ321" t="s">
        <v>177</v>
      </c>
      <c r="AS321" t="s">
        <v>140</v>
      </c>
    </row>
    <row r="322" spans="1:53" x14ac:dyDescent="0.25">
      <c r="A322" t="s">
        <v>178</v>
      </c>
      <c r="AJ322">
        <f>AS322*W278</f>
        <v>0</v>
      </c>
      <c r="AS322">
        <f>AJ320</f>
        <v>0</v>
      </c>
    </row>
    <row r="323" spans="1:53" x14ac:dyDescent="0.25">
      <c r="A323" t="s">
        <v>179</v>
      </c>
      <c r="AJ323">
        <f>AS323*W278</f>
        <v>0</v>
      </c>
      <c r="AS323">
        <f>AJ317+AJ318</f>
        <v>0</v>
      </c>
    </row>
    <row r="324" spans="1:53" x14ac:dyDescent="0.25">
      <c r="A324" t="s">
        <v>180</v>
      </c>
      <c r="AJ324">
        <f>AS324*W278</f>
        <v>0</v>
      </c>
      <c r="AS324">
        <f>AS317+AS318</f>
        <v>0</v>
      </c>
    </row>
    <row r="326" spans="1:53" x14ac:dyDescent="0.25">
      <c r="A326" t="s">
        <v>181</v>
      </c>
      <c r="AJ326" t="s">
        <v>182</v>
      </c>
      <c r="AS326" t="s">
        <v>183</v>
      </c>
      <c r="BA326" t="s">
        <v>139</v>
      </c>
    </row>
    <row r="327" spans="1:53" x14ac:dyDescent="0.25">
      <c r="A327" t="s">
        <v>184</v>
      </c>
      <c r="BA327">
        <f t="shared" ref="BA327:BA332" si="2">SUM(AJ327:AZ327)</f>
        <v>0</v>
      </c>
    </row>
    <row r="328" spans="1:53" x14ac:dyDescent="0.25">
      <c r="A328" t="s">
        <v>185</v>
      </c>
      <c r="AJ328">
        <f>SUM(AJ329:AR330)</f>
        <v>0</v>
      </c>
      <c r="AS328">
        <f>SUM(AS329:AZ330)</f>
        <v>0</v>
      </c>
      <c r="BA328">
        <f t="shared" si="2"/>
        <v>0</v>
      </c>
    </row>
    <row r="329" spans="1:53" x14ac:dyDescent="0.25">
      <c r="P329" t="s">
        <v>186</v>
      </c>
      <c r="BA329">
        <f t="shared" si="2"/>
        <v>0</v>
      </c>
    </row>
    <row r="330" spans="1:53" x14ac:dyDescent="0.25">
      <c r="P330" t="s">
        <v>187</v>
      </c>
      <c r="BA330">
        <f t="shared" si="2"/>
        <v>0</v>
      </c>
    </row>
    <row r="331" spans="1:53" x14ac:dyDescent="0.25">
      <c r="A331" t="s">
        <v>188</v>
      </c>
      <c r="BA331">
        <f t="shared" si="2"/>
        <v>0</v>
      </c>
    </row>
    <row r="332" spans="1:53" x14ac:dyDescent="0.25">
      <c r="A332" t="s">
        <v>189</v>
      </c>
      <c r="AJ332">
        <f>AJ327+AJ328+AJ331</f>
        <v>0</v>
      </c>
      <c r="AS332">
        <f>AS328+AS331</f>
        <v>0</v>
      </c>
      <c r="BA332">
        <f t="shared" si="2"/>
        <v>0</v>
      </c>
    </row>
    <row r="333" spans="1:53" x14ac:dyDescent="0.25">
      <c r="A333" t="s">
        <v>190</v>
      </c>
      <c r="AH333" t="e">
        <f>AJ327*100/AJ332</f>
        <v>#DIV/0!</v>
      </c>
      <c r="AI333">
        <f>IF(AJ332=0,0,AH333)</f>
        <v>0</v>
      </c>
      <c r="AJ333">
        <f>AI333</f>
        <v>0</v>
      </c>
      <c r="AR333" t="s">
        <v>191</v>
      </c>
    </row>
    <row r="334" spans="1:53" x14ac:dyDescent="0.25">
      <c r="A334" t="s">
        <v>192</v>
      </c>
    </row>
    <row r="335" spans="1:53" x14ac:dyDescent="0.25">
      <c r="A335" t="s">
        <v>193</v>
      </c>
      <c r="AI335" t="e">
        <f>AJ334*100/AJ327</f>
        <v>#DIV/0!</v>
      </c>
      <c r="AJ335">
        <f>IF(AJ327=0,0,AI335)</f>
        <v>0</v>
      </c>
      <c r="AS335" t="str">
        <f>IF(AJ335&lt;=50,"Suma avans mai mica de 50% din ajutorul public","Suma avans mai mare de 50% din ajutorul public")</f>
        <v>Suma avans mai mica de 50% din ajutorul public</v>
      </c>
    </row>
    <row r="337" spans="1:53" x14ac:dyDescent="0.25">
      <c r="B337" t="s">
        <v>194</v>
      </c>
    </row>
    <row r="338" spans="1:53" x14ac:dyDescent="0.25">
      <c r="A338" t="s">
        <v>0</v>
      </c>
    </row>
    <row r="339" spans="1:53" x14ac:dyDescent="0.25">
      <c r="A339" t="s">
        <v>1</v>
      </c>
    </row>
    <row r="342" spans="1:53" x14ac:dyDescent="0.25">
      <c r="P342" t="s">
        <v>132</v>
      </c>
      <c r="AE342" t="s">
        <v>133</v>
      </c>
    </row>
    <row r="344" spans="1:53" x14ac:dyDescent="0.25">
      <c r="A344" t="s">
        <v>134</v>
      </c>
      <c r="AJ344" t="s">
        <v>135</v>
      </c>
    </row>
    <row r="345" spans="1:53" x14ac:dyDescent="0.25">
      <c r="A345" t="s">
        <v>136</v>
      </c>
      <c r="AJ345" t="s">
        <v>137</v>
      </c>
      <c r="AS345" t="s">
        <v>138</v>
      </c>
      <c r="BA345" t="s">
        <v>139</v>
      </c>
    </row>
    <row r="346" spans="1:53" x14ac:dyDescent="0.25">
      <c r="AJ346" t="s">
        <v>140</v>
      </c>
      <c r="AS346" t="s">
        <v>140</v>
      </c>
      <c r="BA346" t="s">
        <v>140</v>
      </c>
    </row>
    <row r="347" spans="1:53" x14ac:dyDescent="0.25">
      <c r="A347">
        <v>1</v>
      </c>
      <c r="AJ347">
        <v>2</v>
      </c>
      <c r="AS347">
        <v>3</v>
      </c>
      <c r="BA347">
        <v>4</v>
      </c>
    </row>
    <row r="348" spans="1:53" x14ac:dyDescent="0.25">
      <c r="A348" t="s">
        <v>141</v>
      </c>
      <c r="AJ348">
        <f>SUM(AJ350:AJ352)</f>
        <v>0</v>
      </c>
      <c r="AS348">
        <f>SUM(AS349:AS352)</f>
        <v>0</v>
      </c>
      <c r="BA348">
        <f>SUM(AJ348:AZ348)</f>
        <v>0</v>
      </c>
    </row>
    <row r="349" spans="1:53" x14ac:dyDescent="0.25">
      <c r="A349" t="s">
        <v>195</v>
      </c>
      <c r="BA349">
        <f t="shared" ref="BA349:BA365" si="3">SUM(AJ349:AZ349)</f>
        <v>0</v>
      </c>
    </row>
    <row r="350" spans="1:53" x14ac:dyDescent="0.25">
      <c r="A350" t="s">
        <v>196</v>
      </c>
      <c r="BA350">
        <f t="shared" si="3"/>
        <v>0</v>
      </c>
    </row>
    <row r="351" spans="1:53" x14ac:dyDescent="0.25">
      <c r="A351" t="s">
        <v>197</v>
      </c>
      <c r="BA351">
        <f t="shared" si="3"/>
        <v>0</v>
      </c>
    </row>
    <row r="352" spans="1:53" x14ac:dyDescent="0.25">
      <c r="A352" t="s">
        <v>198</v>
      </c>
      <c r="BA352">
        <f>SUM(AJ352:AZ352)</f>
        <v>0</v>
      </c>
    </row>
    <row r="353" spans="1:53" x14ac:dyDescent="0.25">
      <c r="A353" t="s">
        <v>199</v>
      </c>
      <c r="BA353">
        <f t="shared" si="3"/>
        <v>0</v>
      </c>
    </row>
    <row r="354" spans="1:53" x14ac:dyDescent="0.25">
      <c r="A354" t="s">
        <v>146</v>
      </c>
      <c r="AJ354">
        <f>AJ355+AJ359+AJ360+AJ361+AJ362+AJ370+AJ373</f>
        <v>0</v>
      </c>
      <c r="AS354">
        <f>AS355+AS359+AS360+AS369+AS361+AS362+AS370+AS373</f>
        <v>0</v>
      </c>
      <c r="BA354">
        <f t="shared" si="3"/>
        <v>0</v>
      </c>
    </row>
    <row r="355" spans="1:53" x14ac:dyDescent="0.25">
      <c r="A355" t="s">
        <v>200</v>
      </c>
      <c r="AJ355">
        <f>SUM(AJ356:AJ358)</f>
        <v>0</v>
      </c>
      <c r="AS355">
        <f>SUM(AS356:AS358)</f>
        <v>0</v>
      </c>
      <c r="BA355">
        <f>SUM(AJ355:AZ355)</f>
        <v>0</v>
      </c>
    </row>
    <row r="356" spans="1:53" x14ac:dyDescent="0.25">
      <c r="A356" t="s">
        <v>201</v>
      </c>
      <c r="BA356">
        <f>SUM(AJ356:AZ356)</f>
        <v>0</v>
      </c>
    </row>
    <row r="357" spans="1:53" x14ac:dyDescent="0.25">
      <c r="A357" t="s">
        <v>202</v>
      </c>
      <c r="BA357">
        <f>SUM(AJ357:AZ357)</f>
        <v>0</v>
      </c>
    </row>
    <row r="358" spans="1:53" x14ac:dyDescent="0.25">
      <c r="A358" t="s">
        <v>203</v>
      </c>
      <c r="BA358">
        <f>SUM(AJ358:AZ358)</f>
        <v>0</v>
      </c>
    </row>
    <row r="359" spans="1:53" x14ac:dyDescent="0.25">
      <c r="A359" t="s">
        <v>204</v>
      </c>
      <c r="BA359">
        <f t="shared" si="3"/>
        <v>0</v>
      </c>
    </row>
    <row r="360" spans="1:53" x14ac:dyDescent="0.25">
      <c r="A360" t="s">
        <v>205</v>
      </c>
      <c r="BA360">
        <f t="shared" si="3"/>
        <v>0</v>
      </c>
    </row>
    <row r="361" spans="1:53" x14ac:dyDescent="0.25">
      <c r="A361" t="s">
        <v>206</v>
      </c>
      <c r="BA361">
        <f t="shared" si="3"/>
        <v>0</v>
      </c>
    </row>
    <row r="362" spans="1:53" x14ac:dyDescent="0.25">
      <c r="A362" t="s">
        <v>207</v>
      </c>
      <c r="AJ362">
        <f>SUM(AJ363:AJ368)</f>
        <v>0</v>
      </c>
      <c r="AS362">
        <f>SUM(AS363:AS368)</f>
        <v>0</v>
      </c>
      <c r="BA362">
        <f t="shared" si="3"/>
        <v>0</v>
      </c>
    </row>
    <row r="363" spans="1:53" x14ac:dyDescent="0.25">
      <c r="A363" t="s">
        <v>208</v>
      </c>
      <c r="BA363">
        <f t="shared" si="3"/>
        <v>0</v>
      </c>
    </row>
    <row r="364" spans="1:53" x14ac:dyDescent="0.25">
      <c r="A364" t="s">
        <v>209</v>
      </c>
      <c r="BA364">
        <f t="shared" si="3"/>
        <v>0</v>
      </c>
    </row>
    <row r="365" spans="1:53" x14ac:dyDescent="0.25">
      <c r="A365" t="s">
        <v>210</v>
      </c>
      <c r="BA365">
        <f t="shared" si="3"/>
        <v>0</v>
      </c>
    </row>
    <row r="366" spans="1:53" x14ac:dyDescent="0.25">
      <c r="A366" t="s">
        <v>211</v>
      </c>
      <c r="BA366">
        <f>SUM(AJ366:AZ366)</f>
        <v>0</v>
      </c>
    </row>
    <row r="367" spans="1:53" x14ac:dyDescent="0.25">
      <c r="A367" t="s">
        <v>212</v>
      </c>
      <c r="BA367">
        <f>SUM(AJ367:AZ367)</f>
        <v>0</v>
      </c>
    </row>
    <row r="368" spans="1:53" x14ac:dyDescent="0.25">
      <c r="A368" t="s">
        <v>213</v>
      </c>
      <c r="BA368">
        <f>SUM(AJ368:AZ368)</f>
        <v>0</v>
      </c>
    </row>
    <row r="369" spans="1:53" x14ac:dyDescent="0.25">
      <c r="A369" t="s">
        <v>214</v>
      </c>
      <c r="BA369">
        <f>SUM(AJ369:AZ369)</f>
        <v>0</v>
      </c>
    </row>
    <row r="370" spans="1:53" x14ac:dyDescent="0.25">
      <c r="A370" t="s">
        <v>215</v>
      </c>
      <c r="AJ370">
        <f>AJ371</f>
        <v>0</v>
      </c>
      <c r="AS370">
        <f>SUM(AS371:AS372)</f>
        <v>0</v>
      </c>
      <c r="BA370">
        <f>SUM(AJ370:AZ370)</f>
        <v>0</v>
      </c>
    </row>
    <row r="371" spans="1:53" x14ac:dyDescent="0.25">
      <c r="A371" t="s">
        <v>216</v>
      </c>
      <c r="BA371">
        <f t="shared" ref="BA371:BA377" si="4">SUM(AJ371:AZ371)</f>
        <v>0</v>
      </c>
    </row>
    <row r="372" spans="1:53" x14ac:dyDescent="0.25">
      <c r="A372" t="s">
        <v>217</v>
      </c>
      <c r="BA372">
        <f t="shared" si="4"/>
        <v>0</v>
      </c>
    </row>
    <row r="373" spans="1:53" x14ac:dyDescent="0.25">
      <c r="A373" t="s">
        <v>218</v>
      </c>
      <c r="AJ373">
        <f>AJ374+AJ377</f>
        <v>0</v>
      </c>
      <c r="AS373">
        <f>AS374+AS377</f>
        <v>0</v>
      </c>
      <c r="BA373">
        <f t="shared" si="4"/>
        <v>0</v>
      </c>
    </row>
    <row r="374" spans="1:53" x14ac:dyDescent="0.25">
      <c r="A374" t="s">
        <v>219</v>
      </c>
      <c r="AJ374">
        <f>SUM(AJ375:AJ376)</f>
        <v>0</v>
      </c>
      <c r="AS374">
        <f>SUM(AS375:AS376)</f>
        <v>0</v>
      </c>
      <c r="BA374">
        <f>SUM(AJ374:AZ374)</f>
        <v>0</v>
      </c>
    </row>
    <row r="375" spans="1:53" x14ac:dyDescent="0.25">
      <c r="A375" t="s">
        <v>220</v>
      </c>
      <c r="BA375">
        <f>SUM(AJ375:AZ375)</f>
        <v>0</v>
      </c>
    </row>
    <row r="376" spans="1:53" x14ac:dyDescent="0.25">
      <c r="A376" t="s">
        <v>221</v>
      </c>
      <c r="BA376">
        <f>SUM(AJ376:AZ376)</f>
        <v>0</v>
      </c>
    </row>
    <row r="377" spans="1:53" x14ac:dyDescent="0.25">
      <c r="A377" t="s">
        <v>222</v>
      </c>
      <c r="BA377">
        <f t="shared" si="4"/>
        <v>0</v>
      </c>
    </row>
    <row r="378" spans="1:53" x14ac:dyDescent="0.25">
      <c r="A378" t="s">
        <v>153</v>
      </c>
      <c r="AG378">
        <f>AJ348+AJ353+AJ379</f>
        <v>0</v>
      </c>
      <c r="AH378">
        <f>IF(AG378=0,0,AI378)</f>
        <v>0</v>
      </c>
      <c r="AI378" t="e">
        <f>AJ354*100/AG378</f>
        <v>#DIV/0!</v>
      </c>
      <c r="AJ378" t="str">
        <f>IF(AJ379=0,IF(AH378&lt;=5,"cheltuieli capitol 3 se incadreaza in limita de 5%","cheltuieli capitol 3 nu se incadreaza in limita de 5%"),IF(AH378&lt;=10,"cheltuieli capitol 3 se incadreaza in limita de 10%","cheltuieli capitol 3 nu se incadreaza in limita de 10%"))</f>
        <v>cheltuieli capitol 3 se incadreaza in limita de 5%</v>
      </c>
    </row>
    <row r="379" spans="1:53" x14ac:dyDescent="0.25">
      <c r="A379" t="s">
        <v>154</v>
      </c>
      <c r="AJ379">
        <f>SUM(AJ380:AJ385)</f>
        <v>0</v>
      </c>
      <c r="AS379">
        <f>SUM(AS380:AS385)</f>
        <v>0</v>
      </c>
      <c r="BA379">
        <f>SUM(AJ379:AZ379)</f>
        <v>0</v>
      </c>
    </row>
    <row r="380" spans="1:53" x14ac:dyDescent="0.25">
      <c r="A380" t="s">
        <v>156</v>
      </c>
      <c r="BA380">
        <f t="shared" ref="BA380:BA401" si="5">SUM(AJ380:AZ380)</f>
        <v>0</v>
      </c>
    </row>
    <row r="381" spans="1:53" x14ac:dyDescent="0.25">
      <c r="A381" t="s">
        <v>223</v>
      </c>
      <c r="BA381">
        <f t="shared" si="5"/>
        <v>0</v>
      </c>
    </row>
    <row r="382" spans="1:53" x14ac:dyDescent="0.25">
      <c r="A382" t="s">
        <v>224</v>
      </c>
      <c r="BA382">
        <f t="shared" si="5"/>
        <v>0</v>
      </c>
    </row>
    <row r="383" spans="1:53" x14ac:dyDescent="0.25">
      <c r="A383" t="s">
        <v>225</v>
      </c>
      <c r="BA383">
        <f t="shared" si="5"/>
        <v>0</v>
      </c>
    </row>
    <row r="384" spans="1:53" x14ac:dyDescent="0.25">
      <c r="A384" t="s">
        <v>160</v>
      </c>
      <c r="BA384">
        <f t="shared" si="5"/>
        <v>0</v>
      </c>
    </row>
    <row r="385" spans="1:53" x14ac:dyDescent="0.25">
      <c r="A385" t="s">
        <v>161</v>
      </c>
      <c r="BA385">
        <f t="shared" si="5"/>
        <v>0</v>
      </c>
    </row>
    <row r="386" spans="1:53" x14ac:dyDescent="0.25">
      <c r="A386" t="s">
        <v>162</v>
      </c>
      <c r="AJ386">
        <f>AJ387+AJ390+AJ397</f>
        <v>0</v>
      </c>
      <c r="AS386">
        <f>AS387+AS390+AS396+AS397</f>
        <v>0</v>
      </c>
      <c r="BA386">
        <f t="shared" si="5"/>
        <v>0</v>
      </c>
    </row>
    <row r="387" spans="1:53" x14ac:dyDescent="0.25">
      <c r="A387" t="s">
        <v>163</v>
      </c>
      <c r="AJ387">
        <f>SUM(AJ388:AR389)</f>
        <v>0</v>
      </c>
      <c r="AS387">
        <f>SUM(AS388:AZ389)</f>
        <v>0</v>
      </c>
      <c r="BA387">
        <f t="shared" si="5"/>
        <v>0</v>
      </c>
    </row>
    <row r="388" spans="1:53" x14ac:dyDescent="0.25">
      <c r="A388" t="s">
        <v>226</v>
      </c>
      <c r="BA388">
        <f t="shared" si="5"/>
        <v>0</v>
      </c>
    </row>
    <row r="389" spans="1:53" x14ac:dyDescent="0.25">
      <c r="A389" t="s">
        <v>227</v>
      </c>
      <c r="BA389">
        <f t="shared" si="5"/>
        <v>0</v>
      </c>
    </row>
    <row r="390" spans="1:53" x14ac:dyDescent="0.25">
      <c r="A390" t="s">
        <v>228</v>
      </c>
      <c r="AJ390">
        <f>SUM(AJ392:AR395)-AJ394</f>
        <v>0</v>
      </c>
      <c r="AS390">
        <f>SUM(AS391:AZ395)</f>
        <v>0</v>
      </c>
      <c r="BA390">
        <f t="shared" ref="BA390:BA397" si="6">SUM(AJ390:AZ390)</f>
        <v>0</v>
      </c>
    </row>
    <row r="391" spans="1:53" x14ac:dyDescent="0.25">
      <c r="A391" t="s">
        <v>229</v>
      </c>
      <c r="BA391">
        <f t="shared" si="6"/>
        <v>0</v>
      </c>
    </row>
    <row r="392" spans="1:53" x14ac:dyDescent="0.25">
      <c r="A392" t="s">
        <v>230</v>
      </c>
      <c r="BA392">
        <f t="shared" si="6"/>
        <v>0</v>
      </c>
    </row>
    <row r="393" spans="1:53" x14ac:dyDescent="0.25">
      <c r="A393" t="s">
        <v>231</v>
      </c>
      <c r="BA393">
        <f t="shared" si="6"/>
        <v>0</v>
      </c>
    </row>
    <row r="394" spans="1:53" x14ac:dyDescent="0.25">
      <c r="A394" t="s">
        <v>232</v>
      </c>
      <c r="BA394">
        <f t="shared" si="6"/>
        <v>0</v>
      </c>
    </row>
    <row r="395" spans="1:53" x14ac:dyDescent="0.25">
      <c r="A395" t="s">
        <v>233</v>
      </c>
      <c r="BA395">
        <f t="shared" si="6"/>
        <v>0</v>
      </c>
    </row>
    <row r="396" spans="1:53" x14ac:dyDescent="0.25">
      <c r="A396" t="s">
        <v>167</v>
      </c>
      <c r="BA396">
        <f t="shared" si="6"/>
        <v>0</v>
      </c>
    </row>
    <row r="397" spans="1:53" x14ac:dyDescent="0.25">
      <c r="A397" t="s">
        <v>234</v>
      </c>
      <c r="BA397">
        <f t="shared" si="6"/>
        <v>0</v>
      </c>
    </row>
    <row r="398" spans="1:53" x14ac:dyDescent="0.25">
      <c r="A398" t="s">
        <v>168</v>
      </c>
      <c r="AJ398">
        <f>AJ400</f>
        <v>0</v>
      </c>
      <c r="AS398">
        <f>SUM(AS399:AS400)</f>
        <v>0</v>
      </c>
      <c r="BA398">
        <f t="shared" si="5"/>
        <v>0</v>
      </c>
    </row>
    <row r="399" spans="1:53" x14ac:dyDescent="0.25">
      <c r="A399" t="s">
        <v>169</v>
      </c>
      <c r="BA399">
        <f t="shared" si="5"/>
        <v>0</v>
      </c>
    </row>
    <row r="400" spans="1:53" x14ac:dyDescent="0.25">
      <c r="A400" t="s">
        <v>170</v>
      </c>
      <c r="BA400">
        <f t="shared" si="5"/>
        <v>0</v>
      </c>
    </row>
    <row r="401" spans="1:53" x14ac:dyDescent="0.25">
      <c r="A401" t="s">
        <v>171</v>
      </c>
      <c r="AJ401">
        <f>AJ348+AJ353+AJ354+AJ379+AJ386+AJ398</f>
        <v>0</v>
      </c>
      <c r="AS401">
        <f>AS348+AS353+AS354+AS379+AS386+AS398</f>
        <v>0</v>
      </c>
      <c r="BA401">
        <f t="shared" si="5"/>
        <v>0</v>
      </c>
    </row>
    <row r="402" spans="1:53" x14ac:dyDescent="0.25">
      <c r="A402" t="s">
        <v>172</v>
      </c>
      <c r="AF402" t="e">
        <f>AJ403*100/AJ401</f>
        <v>#DIV/0!</v>
      </c>
      <c r="AI402">
        <f>IF(AJ401=0,0,AF402)</f>
        <v>0</v>
      </c>
      <c r="AJ402" t="str">
        <f>IF(AI402&lt;=5,"actualizare mai mică de 5% din valoarea eligibila","actualizare mai mare de 5% din valoarea eligibila")</f>
        <v>actualizare mai mică de 5% din valoarea eligibila</v>
      </c>
    </row>
    <row r="403" spans="1:53" x14ac:dyDescent="0.25">
      <c r="A403" t="s">
        <v>173</v>
      </c>
      <c r="BA403">
        <f>SUM(AJ403:AZ403)</f>
        <v>0</v>
      </c>
    </row>
    <row r="404" spans="1:53" x14ac:dyDescent="0.25">
      <c r="A404" t="s">
        <v>174</v>
      </c>
      <c r="AJ404">
        <f>AJ401+AJ403</f>
        <v>0</v>
      </c>
      <c r="AS404">
        <f>AS401</f>
        <v>0</v>
      </c>
      <c r="BA404">
        <f>SUM(AJ404:AZ404)</f>
        <v>0</v>
      </c>
    </row>
    <row r="405" spans="1:53" x14ac:dyDescent="0.25">
      <c r="A405" t="s">
        <v>175</v>
      </c>
      <c r="BA405">
        <f>SUM(AJ405:AZ405)</f>
        <v>0</v>
      </c>
    </row>
    <row r="407" spans="1:53" x14ac:dyDescent="0.25">
      <c r="A407" t="s">
        <v>176</v>
      </c>
      <c r="AJ407">
        <f>BA404+BA405</f>
        <v>0</v>
      </c>
    </row>
    <row r="408" spans="1:53" x14ac:dyDescent="0.25">
      <c r="AJ408" t="s">
        <v>177</v>
      </c>
      <c r="AS408" t="s">
        <v>140</v>
      </c>
    </row>
    <row r="409" spans="1:53" x14ac:dyDescent="0.25">
      <c r="A409" t="s">
        <v>178</v>
      </c>
      <c r="AJ409">
        <f>AS409*W342</f>
        <v>0</v>
      </c>
      <c r="AS409">
        <f>AJ407</f>
        <v>0</v>
      </c>
    </row>
    <row r="410" spans="1:53" x14ac:dyDescent="0.25">
      <c r="A410" t="s">
        <v>179</v>
      </c>
      <c r="AJ410">
        <f>AS410*W342</f>
        <v>0</v>
      </c>
      <c r="AS410">
        <f>AJ404+AJ405</f>
        <v>0</v>
      </c>
    </row>
    <row r="411" spans="1:53" x14ac:dyDescent="0.25">
      <c r="A411" t="s">
        <v>180</v>
      </c>
      <c r="AJ411">
        <f>AS411*W342</f>
        <v>0</v>
      </c>
      <c r="AS411">
        <f>AS404+AS405</f>
        <v>0</v>
      </c>
    </row>
    <row r="413" spans="1:53" x14ac:dyDescent="0.25">
      <c r="A413" t="s">
        <v>181</v>
      </c>
      <c r="AJ413" t="s">
        <v>182</v>
      </c>
      <c r="AS413" t="s">
        <v>183</v>
      </c>
      <c r="BA413" t="s">
        <v>139</v>
      </c>
    </row>
    <row r="414" spans="1:53" x14ac:dyDescent="0.25">
      <c r="A414" t="s">
        <v>184</v>
      </c>
      <c r="BA414">
        <f t="shared" ref="BA414:BA419" si="7">SUM(AJ414:AZ414)</f>
        <v>0</v>
      </c>
    </row>
    <row r="415" spans="1:53" x14ac:dyDescent="0.25">
      <c r="A415" t="s">
        <v>185</v>
      </c>
      <c r="AJ415">
        <f>SUM(AJ416:AJ417)</f>
        <v>0</v>
      </c>
      <c r="AS415">
        <f>SUM(AS416:AS417)</f>
        <v>0</v>
      </c>
      <c r="BA415">
        <f t="shared" si="7"/>
        <v>0</v>
      </c>
    </row>
    <row r="416" spans="1:53" x14ac:dyDescent="0.25">
      <c r="P416" t="s">
        <v>186</v>
      </c>
      <c r="BA416">
        <f t="shared" si="7"/>
        <v>0</v>
      </c>
    </row>
    <row r="417" spans="1:53" x14ac:dyDescent="0.25">
      <c r="P417" t="s">
        <v>187</v>
      </c>
      <c r="BA417">
        <f t="shared" si="7"/>
        <v>0</v>
      </c>
    </row>
    <row r="418" spans="1:53" x14ac:dyDescent="0.25">
      <c r="A418" t="s">
        <v>188</v>
      </c>
      <c r="BA418">
        <f t="shared" si="7"/>
        <v>0</v>
      </c>
    </row>
    <row r="419" spans="1:53" x14ac:dyDescent="0.25">
      <c r="A419" t="s">
        <v>189</v>
      </c>
      <c r="AJ419">
        <f>AJ414+AJ415+AJ418</f>
        <v>0</v>
      </c>
      <c r="AS419">
        <f>AS415+AS418</f>
        <v>0</v>
      </c>
      <c r="BA419">
        <f t="shared" si="7"/>
        <v>0</v>
      </c>
    </row>
    <row r="420" spans="1:53" x14ac:dyDescent="0.25">
      <c r="A420" t="s">
        <v>190</v>
      </c>
      <c r="AH420" t="e">
        <f>AJ414*100/AJ419</f>
        <v>#DIV/0!</v>
      </c>
      <c r="AI420">
        <f>IF(AJ419=0,0,AH420)</f>
        <v>0</v>
      </c>
      <c r="AJ420">
        <f>AI420</f>
        <v>0</v>
      </c>
      <c r="AR420" t="s">
        <v>191</v>
      </c>
    </row>
    <row r="421" spans="1:53" x14ac:dyDescent="0.25">
      <c r="A421" t="s">
        <v>192</v>
      </c>
    </row>
    <row r="422" spans="1:53" x14ac:dyDescent="0.25">
      <c r="A422" t="s">
        <v>193</v>
      </c>
      <c r="AI422" t="e">
        <f>AJ421*100/AJ414</f>
        <v>#DIV/0!</v>
      </c>
      <c r="AJ422">
        <f>IF(AJ414=0,0,AI422)</f>
        <v>0</v>
      </c>
      <c r="AS422" t="str">
        <f>IF(AJ422&lt;=50,"Suma avans mai mica de 50% din ajutorul public","Suma avans mai mare de 50% din ajutorul public")</f>
        <v>Suma avans mai mica de 50% din ajutorul public</v>
      </c>
    </row>
    <row r="425" spans="1:53" x14ac:dyDescent="0.25">
      <c r="H425" t="s">
        <v>0</v>
      </c>
    </row>
    <row r="426" spans="1:53" x14ac:dyDescent="0.25">
      <c r="AQ426" t="s">
        <v>235</v>
      </c>
    </row>
    <row r="427" spans="1:53" x14ac:dyDescent="0.25">
      <c r="H427" t="s">
        <v>1</v>
      </c>
    </row>
    <row r="428" spans="1:53" x14ac:dyDescent="0.25">
      <c r="AZ428" t="s">
        <v>236</v>
      </c>
    </row>
    <row r="429" spans="1:53" x14ac:dyDescent="0.25">
      <c r="H429" t="s">
        <v>237</v>
      </c>
    </row>
    <row r="432" spans="1:53" x14ac:dyDescent="0.25">
      <c r="A432" t="s">
        <v>238</v>
      </c>
    </row>
    <row r="433" spans="1:52" x14ac:dyDescent="0.25">
      <c r="A433" t="s">
        <v>239</v>
      </c>
      <c r="E433" t="s">
        <v>240</v>
      </c>
      <c r="AQ433" t="s">
        <v>241</v>
      </c>
      <c r="AZ433" t="s">
        <v>242</v>
      </c>
    </row>
    <row r="434" spans="1:52" x14ac:dyDescent="0.25">
      <c r="A434">
        <v>1</v>
      </c>
      <c r="E434" t="s">
        <v>243</v>
      </c>
    </row>
    <row r="435" spans="1:52" x14ac:dyDescent="0.25">
      <c r="A435">
        <v>2</v>
      </c>
      <c r="E435" t="s">
        <v>244</v>
      </c>
      <c r="AQ435">
        <f>SUM(AQ436:AY445)</f>
        <v>0</v>
      </c>
      <c r="AZ435">
        <f>SUM(AZ436:BI445)</f>
        <v>0</v>
      </c>
    </row>
    <row r="436" spans="1:52" x14ac:dyDescent="0.25">
      <c r="E436" t="s">
        <v>245</v>
      </c>
    </row>
    <row r="437" spans="1:52" x14ac:dyDescent="0.25">
      <c r="E437" t="s">
        <v>246</v>
      </c>
    </row>
    <row r="438" spans="1:52" x14ac:dyDescent="0.25">
      <c r="E438" t="s">
        <v>247</v>
      </c>
    </row>
    <row r="439" spans="1:52" x14ac:dyDescent="0.25">
      <c r="E439" t="s">
        <v>248</v>
      </c>
    </row>
    <row r="440" spans="1:52" x14ac:dyDescent="0.25">
      <c r="E440" t="s">
        <v>249</v>
      </c>
    </row>
    <row r="441" spans="1:52" x14ac:dyDescent="0.25">
      <c r="E441" t="s">
        <v>250</v>
      </c>
    </row>
    <row r="442" spans="1:52" x14ac:dyDescent="0.25">
      <c r="E442" t="s">
        <v>251</v>
      </c>
    </row>
    <row r="443" spans="1:52" x14ac:dyDescent="0.25">
      <c r="E443" t="s">
        <v>252</v>
      </c>
    </row>
    <row r="444" spans="1:52" x14ac:dyDescent="0.25">
      <c r="E444" t="s">
        <v>253</v>
      </c>
    </row>
    <row r="445" spans="1:52" x14ac:dyDescent="0.25">
      <c r="E445" t="s">
        <v>254</v>
      </c>
    </row>
    <row r="446" spans="1:52" x14ac:dyDescent="0.25">
      <c r="A446">
        <v>3</v>
      </c>
      <c r="E446" t="s">
        <v>255</v>
      </c>
      <c r="AQ446">
        <f>AQ447+AQ454+AQ455+AQ456</f>
        <v>0</v>
      </c>
      <c r="AZ446">
        <f>AZ447+AZ454+AZ455+AZ456</f>
        <v>0</v>
      </c>
    </row>
    <row r="447" spans="1:52" x14ac:dyDescent="0.25">
      <c r="E447" t="s">
        <v>256</v>
      </c>
      <c r="AQ447">
        <f>SUM(AQ448:AY453)</f>
        <v>0</v>
      </c>
      <c r="AZ447">
        <f>SUM(AZ448:BI453)</f>
        <v>0</v>
      </c>
    </row>
    <row r="448" spans="1:52" x14ac:dyDescent="0.25">
      <c r="G448" t="s">
        <v>257</v>
      </c>
    </row>
    <row r="449" spans="1:52" x14ac:dyDescent="0.25">
      <c r="G449" t="s">
        <v>258</v>
      </c>
    </row>
    <row r="450" spans="1:52" x14ac:dyDescent="0.25">
      <c r="G450" t="s">
        <v>259</v>
      </c>
    </row>
    <row r="451" spans="1:52" x14ac:dyDescent="0.25">
      <c r="G451" t="s">
        <v>260</v>
      </c>
    </row>
    <row r="452" spans="1:52" x14ac:dyDescent="0.25">
      <c r="G452" t="s">
        <v>261</v>
      </c>
    </row>
    <row r="453" spans="1:52" x14ac:dyDescent="0.25">
      <c r="G453" t="s">
        <v>262</v>
      </c>
    </row>
    <row r="454" spans="1:52" x14ac:dyDescent="0.25">
      <c r="E454" t="s">
        <v>263</v>
      </c>
    </row>
    <row r="455" spans="1:52" x14ac:dyDescent="0.25">
      <c r="E455" t="s">
        <v>264</v>
      </c>
    </row>
    <row r="456" spans="1:52" x14ac:dyDescent="0.25">
      <c r="E456" t="s">
        <v>265</v>
      </c>
    </row>
    <row r="457" spans="1:52" x14ac:dyDescent="0.25">
      <c r="A457">
        <v>4</v>
      </c>
      <c r="E457" t="s">
        <v>266</v>
      </c>
    </row>
    <row r="458" spans="1:52" x14ac:dyDescent="0.25">
      <c r="A458">
        <v>5</v>
      </c>
      <c r="E458" t="s">
        <v>267</v>
      </c>
      <c r="AQ458">
        <f>SUM(AQ459:AY460)</f>
        <v>0</v>
      </c>
      <c r="AZ458">
        <f>SUM(AZ459:BI460)</f>
        <v>0</v>
      </c>
    </row>
    <row r="459" spans="1:52" x14ac:dyDescent="0.25">
      <c r="E459" t="s">
        <v>268</v>
      </c>
    </row>
    <row r="460" spans="1:52" x14ac:dyDescent="0.25">
      <c r="E460" t="s">
        <v>269</v>
      </c>
    </row>
    <row r="461" spans="1:52" x14ac:dyDescent="0.25">
      <c r="A461">
        <v>6</v>
      </c>
      <c r="E461" t="s">
        <v>270</v>
      </c>
      <c r="AQ461">
        <f>SUM(AQ462:AY463)</f>
        <v>0</v>
      </c>
      <c r="AZ461">
        <f>SUM(AZ462:BI463)</f>
        <v>0</v>
      </c>
    </row>
    <row r="462" spans="1:52" x14ac:dyDescent="0.25">
      <c r="E462" t="s">
        <v>271</v>
      </c>
    </row>
    <row r="463" spans="1:52" x14ac:dyDescent="0.25">
      <c r="E463" t="s">
        <v>272</v>
      </c>
    </row>
    <row r="464" spans="1:52" x14ac:dyDescent="0.25">
      <c r="E464" t="s">
        <v>273</v>
      </c>
      <c r="AQ464">
        <f>AQ461+AQ458+AQ446+AQ435+AQ434</f>
        <v>0</v>
      </c>
      <c r="AZ464">
        <f>AZ461+AZ458+AZ457+AZ446+AZ435+AZ434</f>
        <v>0</v>
      </c>
    </row>
    <row r="465" spans="1:52" x14ac:dyDescent="0.25">
      <c r="E465" t="s">
        <v>274</v>
      </c>
    </row>
    <row r="466" spans="1:52" x14ac:dyDescent="0.25">
      <c r="A466" t="s">
        <v>275</v>
      </c>
      <c r="AQ466">
        <f>AQ464+AZ464+AQ465+AZ465</f>
        <v>0</v>
      </c>
    </row>
    <row r="468" spans="1:52" x14ac:dyDescent="0.25">
      <c r="A468" t="s">
        <v>276</v>
      </c>
    </row>
    <row r="470" spans="1:52" x14ac:dyDescent="0.25">
      <c r="H470" t="s">
        <v>0</v>
      </c>
    </row>
    <row r="471" spans="1:52" x14ac:dyDescent="0.25">
      <c r="AQ471" t="s">
        <v>277</v>
      </c>
    </row>
    <row r="472" spans="1:52" x14ac:dyDescent="0.25">
      <c r="H472" t="s">
        <v>1</v>
      </c>
    </row>
    <row r="473" spans="1:52" x14ac:dyDescent="0.25">
      <c r="AZ473" t="s">
        <v>236</v>
      </c>
    </row>
    <row r="474" spans="1:52" x14ac:dyDescent="0.25">
      <c r="H474" t="s">
        <v>237</v>
      </c>
    </row>
    <row r="477" spans="1:52" x14ac:dyDescent="0.25">
      <c r="A477" t="s">
        <v>238</v>
      </c>
    </row>
    <row r="478" spans="1:52" x14ac:dyDescent="0.25">
      <c r="A478" t="s">
        <v>239</v>
      </c>
      <c r="E478" t="s">
        <v>240</v>
      </c>
      <c r="AQ478" t="s">
        <v>241</v>
      </c>
      <c r="AZ478" t="s">
        <v>242</v>
      </c>
    </row>
    <row r="479" spans="1:52" x14ac:dyDescent="0.25">
      <c r="A479" t="s">
        <v>278</v>
      </c>
      <c r="E479" t="s">
        <v>279</v>
      </c>
      <c r="AQ479">
        <f>AQ480+AQ481+AQ482</f>
        <v>0</v>
      </c>
      <c r="AZ479">
        <f>AZ480+AZ481+AZ482</f>
        <v>0</v>
      </c>
    </row>
    <row r="480" spans="1:52" x14ac:dyDescent="0.25">
      <c r="E480" t="s">
        <v>280</v>
      </c>
    </row>
    <row r="481" spans="1:52" x14ac:dyDescent="0.25">
      <c r="E481" t="s">
        <v>281</v>
      </c>
    </row>
    <row r="482" spans="1:52" x14ac:dyDescent="0.25">
      <c r="E482" t="s">
        <v>282</v>
      </c>
    </row>
    <row r="483" spans="1:52" x14ac:dyDescent="0.25">
      <c r="A483" t="s">
        <v>283</v>
      </c>
      <c r="E483" t="s">
        <v>284</v>
      </c>
      <c r="AQ483">
        <f>AQ484+AQ485+AQ486+AQ489+AQ490+AQ491+AQ492</f>
        <v>0</v>
      </c>
      <c r="AZ483">
        <f>AZ484+AZ485+AZ486+AZ487+AZ488+AZ489+AZ490+AZ491+AZ492</f>
        <v>0</v>
      </c>
    </row>
    <row r="484" spans="1:52" x14ac:dyDescent="0.25">
      <c r="E484" t="s">
        <v>245</v>
      </c>
    </row>
    <row r="485" spans="1:52" x14ac:dyDescent="0.25">
      <c r="E485" t="s">
        <v>285</v>
      </c>
    </row>
    <row r="486" spans="1:52" x14ac:dyDescent="0.25">
      <c r="E486" t="s">
        <v>286</v>
      </c>
    </row>
    <row r="487" spans="1:52" x14ac:dyDescent="0.25">
      <c r="E487" t="s">
        <v>287</v>
      </c>
    </row>
    <row r="488" spans="1:52" x14ac:dyDescent="0.25">
      <c r="E488" t="s">
        <v>288</v>
      </c>
    </row>
    <row r="489" spans="1:52" x14ac:dyDescent="0.25">
      <c r="E489" t="s">
        <v>289</v>
      </c>
    </row>
    <row r="490" spans="1:52" x14ac:dyDescent="0.25">
      <c r="E490" t="s">
        <v>290</v>
      </c>
    </row>
    <row r="491" spans="1:52" x14ac:dyDescent="0.25">
      <c r="E491" t="s">
        <v>291</v>
      </c>
    </row>
    <row r="492" spans="1:52" x14ac:dyDescent="0.25">
      <c r="E492" t="s">
        <v>292</v>
      </c>
    </row>
    <row r="493" spans="1:52" x14ac:dyDescent="0.25">
      <c r="A493" t="s">
        <v>293</v>
      </c>
      <c r="E493" t="s">
        <v>294</v>
      </c>
      <c r="AQ493">
        <v>0</v>
      </c>
      <c r="AZ493">
        <v>0</v>
      </c>
    </row>
    <row r="494" spans="1:52" x14ac:dyDescent="0.25">
      <c r="A494" t="s">
        <v>295</v>
      </c>
      <c r="E494" t="s">
        <v>296</v>
      </c>
      <c r="AQ494">
        <v>0</v>
      </c>
      <c r="AZ494">
        <v>0</v>
      </c>
    </row>
    <row r="495" spans="1:52" x14ac:dyDescent="0.25">
      <c r="A495" t="s">
        <v>297</v>
      </c>
      <c r="E495" t="s">
        <v>298</v>
      </c>
      <c r="AQ495">
        <f>AQ496+AQ497+AQ498+AQ499+AQ500+AQ501</f>
        <v>0</v>
      </c>
      <c r="AZ495">
        <f>AZ496+AZ497+AZ498+AZ499+AZ500+AZ501</f>
        <v>0</v>
      </c>
    </row>
    <row r="496" spans="1:52" x14ac:dyDescent="0.25">
      <c r="E496" t="s">
        <v>299</v>
      </c>
    </row>
    <row r="497" spans="1:52" x14ac:dyDescent="0.25">
      <c r="E497" t="s">
        <v>300</v>
      </c>
    </row>
    <row r="498" spans="1:52" x14ac:dyDescent="0.25">
      <c r="E498" t="s">
        <v>301</v>
      </c>
    </row>
    <row r="499" spans="1:52" x14ac:dyDescent="0.25">
      <c r="E499" t="s">
        <v>302</v>
      </c>
    </row>
    <row r="500" spans="1:52" x14ac:dyDescent="0.25">
      <c r="E500" t="s">
        <v>303</v>
      </c>
    </row>
    <row r="501" spans="1:52" x14ac:dyDescent="0.25">
      <c r="E501" t="s">
        <v>304</v>
      </c>
    </row>
    <row r="502" spans="1:52" x14ac:dyDescent="0.25">
      <c r="A502" t="s">
        <v>305</v>
      </c>
      <c r="E502" t="s">
        <v>306</v>
      </c>
      <c r="AZ502">
        <f>AZ503+AZ504+AZ505+AZ506</f>
        <v>0</v>
      </c>
    </row>
    <row r="503" spans="1:52" x14ac:dyDescent="0.25">
      <c r="E503" t="s">
        <v>307</v>
      </c>
    </row>
    <row r="504" spans="1:52" x14ac:dyDescent="0.25">
      <c r="E504" t="s">
        <v>308</v>
      </c>
    </row>
    <row r="505" spans="1:52" x14ac:dyDescent="0.25">
      <c r="E505" t="s">
        <v>309</v>
      </c>
    </row>
    <row r="506" spans="1:52" x14ac:dyDescent="0.25">
      <c r="E506" t="s">
        <v>310</v>
      </c>
    </row>
    <row r="507" spans="1:52" x14ac:dyDescent="0.25">
      <c r="A507" t="s">
        <v>311</v>
      </c>
      <c r="E507" t="s">
        <v>312</v>
      </c>
      <c r="AQ507">
        <f>AQ508</f>
        <v>0</v>
      </c>
      <c r="AZ507">
        <f>AZ508+AZ509</f>
        <v>0</v>
      </c>
    </row>
    <row r="508" spans="1:52" x14ac:dyDescent="0.25">
      <c r="E508" t="s">
        <v>313</v>
      </c>
    </row>
    <row r="509" spans="1:52" x14ac:dyDescent="0.25">
      <c r="E509" t="s">
        <v>314</v>
      </c>
    </row>
    <row r="510" spans="1:52" x14ac:dyDescent="0.25">
      <c r="A510" t="s">
        <v>315</v>
      </c>
      <c r="E510" t="s">
        <v>316</v>
      </c>
      <c r="AQ510">
        <f>AQ511+AQ514</f>
        <v>0</v>
      </c>
      <c r="AZ510">
        <f>AZ511+AZ514</f>
        <v>0</v>
      </c>
    </row>
    <row r="511" spans="1:52" x14ac:dyDescent="0.25">
      <c r="E511" t="s">
        <v>317</v>
      </c>
      <c r="AQ511">
        <f>AQ512+AQ513</f>
        <v>0</v>
      </c>
      <c r="AZ511">
        <f>AZ512+AZ513</f>
        <v>0</v>
      </c>
    </row>
    <row r="512" spans="1:52" x14ac:dyDescent="0.25">
      <c r="E512" t="s">
        <v>318</v>
      </c>
    </row>
    <row r="513" spans="1:52" x14ac:dyDescent="0.25">
      <c r="E513" t="s">
        <v>319</v>
      </c>
    </row>
    <row r="514" spans="1:52" x14ac:dyDescent="0.25">
      <c r="E514" t="s">
        <v>320</v>
      </c>
    </row>
    <row r="515" spans="1:52" x14ac:dyDescent="0.25">
      <c r="E515" t="s">
        <v>273</v>
      </c>
      <c r="AQ515">
        <f>AQ510+AQ507+AQ495+AQ494+AQ493+AQ483+AQ479</f>
        <v>0</v>
      </c>
      <c r="AZ515">
        <f>AZ510+AZ507+AZ502+AZ495+AZ494+AZ493+AZ483+AZ479</f>
        <v>0</v>
      </c>
    </row>
    <row r="516" spans="1:52" x14ac:dyDescent="0.25">
      <c r="E516" t="s">
        <v>274</v>
      </c>
    </row>
    <row r="517" spans="1:52" x14ac:dyDescent="0.25">
      <c r="A517" t="s">
        <v>275</v>
      </c>
      <c r="AQ517">
        <f>AQ515+AZ515+AQ516+AZ516</f>
        <v>0</v>
      </c>
    </row>
    <row r="519" spans="1:52" x14ac:dyDescent="0.25">
      <c r="A519" t="s">
        <v>276</v>
      </c>
    </row>
    <row r="521" spans="1:52" x14ac:dyDescent="0.25">
      <c r="H521" t="s">
        <v>0</v>
      </c>
    </row>
    <row r="522" spans="1:52" x14ac:dyDescent="0.25">
      <c r="AQ522" t="s">
        <v>321</v>
      </c>
    </row>
    <row r="523" spans="1:52" x14ac:dyDescent="0.25">
      <c r="H523" t="s">
        <v>1</v>
      </c>
    </row>
    <row r="524" spans="1:52" x14ac:dyDescent="0.25">
      <c r="AZ524" t="s">
        <v>236</v>
      </c>
    </row>
    <row r="525" spans="1:52" x14ac:dyDescent="0.25">
      <c r="H525" t="s">
        <v>322</v>
      </c>
    </row>
    <row r="528" spans="1:52" x14ac:dyDescent="0.25">
      <c r="A528" t="s">
        <v>323</v>
      </c>
    </row>
    <row r="529" spans="1:52" x14ac:dyDescent="0.25">
      <c r="A529" t="s">
        <v>324</v>
      </c>
      <c r="E529" t="s">
        <v>325</v>
      </c>
      <c r="AQ529" t="s">
        <v>326</v>
      </c>
    </row>
    <row r="530" spans="1:52" x14ac:dyDescent="0.25">
      <c r="AQ530" t="s">
        <v>241</v>
      </c>
      <c r="AZ530" t="s">
        <v>242</v>
      </c>
    </row>
    <row r="531" spans="1:52" x14ac:dyDescent="0.25">
      <c r="A531" t="s">
        <v>327</v>
      </c>
    </row>
    <row r="532" spans="1:52" x14ac:dyDescent="0.25">
      <c r="A532">
        <v>1</v>
      </c>
      <c r="E532" t="s">
        <v>328</v>
      </c>
    </row>
    <row r="533" spans="1:52" x14ac:dyDescent="0.25">
      <c r="A533">
        <v>2</v>
      </c>
      <c r="E533" t="s">
        <v>329</v>
      </c>
    </row>
    <row r="534" spans="1:52" x14ac:dyDescent="0.25">
      <c r="A534">
        <v>3</v>
      </c>
      <c r="E534" t="s">
        <v>330</v>
      </c>
    </row>
    <row r="535" spans="1:52" x14ac:dyDescent="0.25">
      <c r="A535">
        <v>4</v>
      </c>
      <c r="E535" t="s">
        <v>331</v>
      </c>
    </row>
    <row r="536" spans="1:52" x14ac:dyDescent="0.25">
      <c r="A536">
        <v>5</v>
      </c>
      <c r="E536" t="s">
        <v>332</v>
      </c>
    </row>
    <row r="537" spans="1:52" x14ac:dyDescent="0.25">
      <c r="A537">
        <v>6</v>
      </c>
      <c r="E537" t="s">
        <v>333</v>
      </c>
    </row>
    <row r="538" spans="1:52" x14ac:dyDescent="0.25">
      <c r="A538">
        <v>7</v>
      </c>
      <c r="E538" t="s">
        <v>334</v>
      </c>
    </row>
    <row r="539" spans="1:52" x14ac:dyDescent="0.25">
      <c r="A539">
        <v>8</v>
      </c>
      <c r="E539" t="s">
        <v>335</v>
      </c>
    </row>
    <row r="540" spans="1:52" x14ac:dyDescent="0.25">
      <c r="E540" t="s">
        <v>336</v>
      </c>
      <c r="AQ540">
        <f>SUM(AQ532:AY539)</f>
        <v>0</v>
      </c>
      <c r="AZ540">
        <f>SUM(AZ532:BI539)</f>
        <v>0</v>
      </c>
    </row>
    <row r="541" spans="1:52" x14ac:dyDescent="0.25">
      <c r="A541" t="s">
        <v>337</v>
      </c>
    </row>
    <row r="542" spans="1:52" x14ac:dyDescent="0.25">
      <c r="A542">
        <v>9</v>
      </c>
      <c r="E542" t="s">
        <v>338</v>
      </c>
    </row>
    <row r="543" spans="1:52" x14ac:dyDescent="0.25">
      <c r="E543" t="s">
        <v>339</v>
      </c>
      <c r="AQ543">
        <f>SUM(AQ542)</f>
        <v>0</v>
      </c>
      <c r="AZ543">
        <f>SUM(AZ542)</f>
        <v>0</v>
      </c>
    </row>
    <row r="544" spans="1:52" x14ac:dyDescent="0.25">
      <c r="A544" t="s">
        <v>340</v>
      </c>
    </row>
    <row r="545" spans="1:52" x14ac:dyDescent="0.25">
      <c r="A545">
        <v>10</v>
      </c>
      <c r="E545" t="s">
        <v>341</v>
      </c>
    </row>
    <row r="546" spans="1:52" x14ac:dyDescent="0.25">
      <c r="A546">
        <v>11</v>
      </c>
      <c r="E546" t="s">
        <v>342</v>
      </c>
    </row>
    <row r="547" spans="1:52" x14ac:dyDescent="0.25">
      <c r="A547">
        <v>12</v>
      </c>
      <c r="E547" t="s">
        <v>343</v>
      </c>
    </row>
    <row r="548" spans="1:52" x14ac:dyDescent="0.25">
      <c r="E548" t="s">
        <v>344</v>
      </c>
      <c r="AQ548">
        <f>SUM(AQ545:AY547)</f>
        <v>0</v>
      </c>
      <c r="AZ548">
        <f>SUM(AZ545:BI547)</f>
        <v>0</v>
      </c>
    </row>
    <row r="549" spans="1:52" x14ac:dyDescent="0.25">
      <c r="A549" t="s">
        <v>345</v>
      </c>
      <c r="AQ549">
        <f>AQ548+AQ543+AQ540</f>
        <v>0</v>
      </c>
      <c r="AZ549">
        <f>AZ548+AZ543+AZ540</f>
        <v>0</v>
      </c>
    </row>
    <row r="550" spans="1:52" x14ac:dyDescent="0.25">
      <c r="A550" t="s">
        <v>346</v>
      </c>
    </row>
    <row r="551" spans="1:52" x14ac:dyDescent="0.25">
      <c r="A551" t="s">
        <v>347</v>
      </c>
      <c r="AQ551">
        <f>AQ549+AZ549+AQ550+AZ550</f>
        <v>0</v>
      </c>
    </row>
    <row r="553" spans="1:52" x14ac:dyDescent="0.25">
      <c r="A553" t="s">
        <v>276</v>
      </c>
    </row>
    <row r="555" spans="1:52" x14ac:dyDescent="0.25">
      <c r="H555" t="s">
        <v>0</v>
      </c>
    </row>
    <row r="556" spans="1:52" x14ac:dyDescent="0.25">
      <c r="AQ556" t="s">
        <v>348</v>
      </c>
    </row>
    <row r="557" spans="1:52" x14ac:dyDescent="0.25">
      <c r="H557" t="s">
        <v>1</v>
      </c>
    </row>
    <row r="558" spans="1:52" x14ac:dyDescent="0.25">
      <c r="AZ558" t="s">
        <v>236</v>
      </c>
    </row>
    <row r="559" spans="1:52" x14ac:dyDescent="0.25">
      <c r="H559" t="s">
        <v>322</v>
      </c>
    </row>
    <row r="562" spans="1:52" x14ac:dyDescent="0.25">
      <c r="A562" t="s">
        <v>323</v>
      </c>
    </row>
    <row r="563" spans="1:52" x14ac:dyDescent="0.25">
      <c r="A563" t="s">
        <v>324</v>
      </c>
      <c r="E563" t="s">
        <v>325</v>
      </c>
      <c r="AQ563" t="s">
        <v>326</v>
      </c>
    </row>
    <row r="564" spans="1:52" x14ac:dyDescent="0.25">
      <c r="A564" t="s">
        <v>349</v>
      </c>
      <c r="AQ564" t="s">
        <v>241</v>
      </c>
      <c r="AZ564" t="s">
        <v>242</v>
      </c>
    </row>
    <row r="565" spans="1:52" x14ac:dyDescent="0.25">
      <c r="A565" t="s">
        <v>350</v>
      </c>
    </row>
    <row r="566" spans="1:52" x14ac:dyDescent="0.25">
      <c r="A566" t="s">
        <v>351</v>
      </c>
      <c r="E566" t="s">
        <v>352</v>
      </c>
    </row>
    <row r="567" spans="1:52" x14ac:dyDescent="0.25">
      <c r="E567" t="s">
        <v>353</v>
      </c>
    </row>
    <row r="568" spans="1:52" x14ac:dyDescent="0.25">
      <c r="E568" t="s">
        <v>354</v>
      </c>
    </row>
    <row r="569" spans="1:52" x14ac:dyDescent="0.25">
      <c r="E569" t="s">
        <v>355</v>
      </c>
    </row>
    <row r="570" spans="1:52" x14ac:dyDescent="0.25">
      <c r="E570" t="s">
        <v>356</v>
      </c>
    </row>
    <row r="571" spans="1:52" x14ac:dyDescent="0.25">
      <c r="E571" t="s">
        <v>336</v>
      </c>
      <c r="AQ571">
        <f>SUM(AQ567:AQ570)</f>
        <v>0</v>
      </c>
      <c r="AZ571">
        <f>SUM(AZ567:BI570)</f>
        <v>0</v>
      </c>
    </row>
    <row r="572" spans="1:52" x14ac:dyDescent="0.25">
      <c r="A572" t="s">
        <v>357</v>
      </c>
    </row>
    <row r="573" spans="1:52" x14ac:dyDescent="0.25">
      <c r="A573" t="s">
        <v>358</v>
      </c>
      <c r="E573" t="s">
        <v>338</v>
      </c>
    </row>
    <row r="574" spans="1:52" x14ac:dyDescent="0.25">
      <c r="E574" t="s">
        <v>339</v>
      </c>
      <c r="AQ574">
        <f>SUM(AQ573)</f>
        <v>0</v>
      </c>
      <c r="AZ574">
        <f>SUM(AZ573)</f>
        <v>0</v>
      </c>
    </row>
    <row r="575" spans="1:52" x14ac:dyDescent="0.25">
      <c r="A575" t="s">
        <v>359</v>
      </c>
    </row>
    <row r="576" spans="1:52" x14ac:dyDescent="0.25">
      <c r="A576" t="s">
        <v>360</v>
      </c>
      <c r="E576" t="s">
        <v>361</v>
      </c>
    </row>
    <row r="577" spans="1:56" x14ac:dyDescent="0.25">
      <c r="A577" t="s">
        <v>362</v>
      </c>
      <c r="E577" t="s">
        <v>363</v>
      </c>
    </row>
    <row r="578" spans="1:56" x14ac:dyDescent="0.25">
      <c r="A578" t="s">
        <v>364</v>
      </c>
      <c r="E578" t="s">
        <v>343</v>
      </c>
    </row>
    <row r="579" spans="1:56" x14ac:dyDescent="0.25">
      <c r="A579" t="s">
        <v>365</v>
      </c>
      <c r="E579" t="s">
        <v>366</v>
      </c>
    </row>
    <row r="580" spans="1:56" x14ac:dyDescent="0.25">
      <c r="E580" t="s">
        <v>344</v>
      </c>
      <c r="AQ580">
        <f>SUM(AQ576:AY579)</f>
        <v>0</v>
      </c>
      <c r="AZ580">
        <f>SUM(AZ576:BI579)</f>
        <v>0</v>
      </c>
    </row>
    <row r="581" spans="1:56" x14ac:dyDescent="0.25">
      <c r="A581" t="s">
        <v>345</v>
      </c>
      <c r="AQ581">
        <f>AQ580+AQ574+AQ571</f>
        <v>0</v>
      </c>
      <c r="AZ581">
        <f>AZ580+AZ574+AZ571</f>
        <v>0</v>
      </c>
    </row>
    <row r="582" spans="1:56" x14ac:dyDescent="0.25">
      <c r="A582" t="s">
        <v>346</v>
      </c>
    </row>
    <row r="583" spans="1:56" x14ac:dyDescent="0.25">
      <c r="A583" t="s">
        <v>347</v>
      </c>
      <c r="AQ583">
        <f>AQ581+AZ581+AQ582+AZ582</f>
        <v>0</v>
      </c>
    </row>
    <row r="585" spans="1:56" x14ac:dyDescent="0.25">
      <c r="A585" t="s">
        <v>276</v>
      </c>
    </row>
    <row r="587" spans="1:56" x14ac:dyDescent="0.25">
      <c r="A587" t="s">
        <v>367</v>
      </c>
    </row>
    <row r="588" spans="1:56" x14ac:dyDescent="0.25">
      <c r="A588" t="s">
        <v>324</v>
      </c>
      <c r="D588" t="s">
        <v>368</v>
      </c>
      <c r="S588" t="s">
        <v>369</v>
      </c>
      <c r="X588" t="s">
        <v>370</v>
      </c>
      <c r="AP588" t="s">
        <v>371</v>
      </c>
      <c r="AW588" t="s">
        <v>372</v>
      </c>
      <c r="BD588" t="s">
        <v>373</v>
      </c>
    </row>
    <row r="589" spans="1:56" x14ac:dyDescent="0.25">
      <c r="A589">
        <v>1</v>
      </c>
      <c r="D589" t="s">
        <v>374</v>
      </c>
    </row>
    <row r="590" spans="1:56" x14ac:dyDescent="0.25">
      <c r="A590">
        <v>2</v>
      </c>
      <c r="D590" t="s">
        <v>375</v>
      </c>
    </row>
    <row r="591" spans="1:56" x14ac:dyDescent="0.25">
      <c r="A591">
        <v>3</v>
      </c>
    </row>
    <row r="592" spans="1:56" x14ac:dyDescent="0.25">
      <c r="A592">
        <v>4</v>
      </c>
    </row>
    <row r="593" spans="1:52" x14ac:dyDescent="0.25">
      <c r="A593">
        <v>5</v>
      </c>
    </row>
    <row r="594" spans="1:52" x14ac:dyDescent="0.25">
      <c r="A594">
        <v>6</v>
      </c>
    </row>
    <row r="595" spans="1:52" x14ac:dyDescent="0.25">
      <c r="A595">
        <v>7</v>
      </c>
    </row>
    <row r="596" spans="1:52" x14ac:dyDescent="0.25">
      <c r="A596" t="s">
        <v>376</v>
      </c>
    </row>
    <row r="598" spans="1:52" x14ac:dyDescent="0.25">
      <c r="A598" t="s">
        <v>377</v>
      </c>
    </row>
    <row r="599" spans="1:52" x14ac:dyDescent="0.25">
      <c r="A599" t="s">
        <v>378</v>
      </c>
    </row>
    <row r="603" spans="1:52" x14ac:dyDescent="0.25">
      <c r="H603" t="s">
        <v>0</v>
      </c>
      <c r="AQ603" t="s">
        <v>379</v>
      </c>
    </row>
    <row r="605" spans="1:52" x14ac:dyDescent="0.25">
      <c r="H605" t="s">
        <v>1</v>
      </c>
      <c r="AZ605" t="s">
        <v>236</v>
      </c>
    </row>
    <row r="609" spans="1:52" x14ac:dyDescent="0.25">
      <c r="A609" t="s">
        <v>238</v>
      </c>
    </row>
    <row r="610" spans="1:52" x14ac:dyDescent="0.25">
      <c r="A610" t="s">
        <v>380</v>
      </c>
    </row>
    <row r="611" spans="1:52" x14ac:dyDescent="0.25">
      <c r="A611" t="s">
        <v>239</v>
      </c>
      <c r="E611" t="s">
        <v>240</v>
      </c>
      <c r="AQ611" t="s">
        <v>241</v>
      </c>
      <c r="AZ611" t="s">
        <v>242</v>
      </c>
    </row>
    <row r="612" spans="1:52" x14ac:dyDescent="0.25">
      <c r="A612">
        <v>1</v>
      </c>
      <c r="E612" t="s">
        <v>381</v>
      </c>
    </row>
    <row r="613" spans="1:52" x14ac:dyDescent="0.25">
      <c r="A613">
        <v>2</v>
      </c>
      <c r="E613" t="s">
        <v>382</v>
      </c>
    </row>
    <row r="614" spans="1:52" x14ac:dyDescent="0.25">
      <c r="A614">
        <v>3</v>
      </c>
      <c r="E614" t="s">
        <v>383</v>
      </c>
    </row>
    <row r="615" spans="1:52" x14ac:dyDescent="0.25">
      <c r="A615">
        <v>4</v>
      </c>
      <c r="E615" t="s">
        <v>384</v>
      </c>
    </row>
    <row r="616" spans="1:52" x14ac:dyDescent="0.25">
      <c r="A616">
        <v>5</v>
      </c>
      <c r="E616" t="s">
        <v>385</v>
      </c>
    </row>
    <row r="617" spans="1:52" x14ac:dyDescent="0.25">
      <c r="A617">
        <v>6</v>
      </c>
      <c r="E617" t="s">
        <v>386</v>
      </c>
    </row>
    <row r="618" spans="1:52" x14ac:dyDescent="0.25">
      <c r="A618">
        <v>7</v>
      </c>
      <c r="E618" t="s">
        <v>387</v>
      </c>
    </row>
    <row r="619" spans="1:52" x14ac:dyDescent="0.25">
      <c r="A619">
        <v>8</v>
      </c>
      <c r="E619" t="s">
        <v>388</v>
      </c>
    </row>
    <row r="620" spans="1:52" x14ac:dyDescent="0.25">
      <c r="E620" t="s">
        <v>273</v>
      </c>
      <c r="AQ620">
        <f>SUM(AQ612:AY619)</f>
        <v>0</v>
      </c>
      <c r="AZ620">
        <f>SUM(AZ612:BI619)</f>
        <v>0</v>
      </c>
    </row>
    <row r="621" spans="1:52" x14ac:dyDescent="0.25">
      <c r="E621" t="s">
        <v>389</v>
      </c>
    </row>
    <row r="622" spans="1:52" x14ac:dyDescent="0.25">
      <c r="A622" t="s">
        <v>390</v>
      </c>
      <c r="AQ622">
        <f>AQ620+AZ620+AQ621+AZ621</f>
        <v>0</v>
      </c>
    </row>
    <row r="624" spans="1:52" x14ac:dyDescent="0.25">
      <c r="A624" t="s">
        <v>391</v>
      </c>
    </row>
    <row r="625" spans="1:52" x14ac:dyDescent="0.25">
      <c r="A625" t="s">
        <v>239</v>
      </c>
      <c r="E625" t="s">
        <v>240</v>
      </c>
      <c r="AQ625" t="s">
        <v>241</v>
      </c>
      <c r="AZ625" t="s">
        <v>242</v>
      </c>
    </row>
    <row r="627" spans="1:52" x14ac:dyDescent="0.25">
      <c r="A627" t="s">
        <v>392</v>
      </c>
      <c r="E627" t="s">
        <v>393</v>
      </c>
      <c r="AQ627">
        <f>SUM(AQ628:AY629)</f>
        <v>0</v>
      </c>
      <c r="AZ627">
        <f>SUM(AZ628:BI629)</f>
        <v>0</v>
      </c>
    </row>
    <row r="628" spans="1:52" x14ac:dyDescent="0.25">
      <c r="A628" t="s">
        <v>394</v>
      </c>
      <c r="E628" t="s">
        <v>395</v>
      </c>
    </row>
    <row r="629" spans="1:52" x14ac:dyDescent="0.25">
      <c r="A629" t="s">
        <v>396</v>
      </c>
      <c r="E629" t="s">
        <v>397</v>
      </c>
    </row>
    <row r="630" spans="1:52" x14ac:dyDescent="0.25">
      <c r="A630" t="s">
        <v>398</v>
      </c>
      <c r="E630" t="s">
        <v>399</v>
      </c>
      <c r="AQ630">
        <f>SUM(AQ632:AY635)</f>
        <v>0</v>
      </c>
      <c r="AZ630">
        <f>SUM(AZ631:BI636)</f>
        <v>0</v>
      </c>
    </row>
    <row r="631" spans="1:52" x14ac:dyDescent="0.25">
      <c r="E631" t="s">
        <v>400</v>
      </c>
    </row>
    <row r="632" spans="1:52" x14ac:dyDescent="0.25">
      <c r="E632" t="s">
        <v>401</v>
      </c>
    </row>
    <row r="633" spans="1:52" x14ac:dyDescent="0.25">
      <c r="E633" t="s">
        <v>402</v>
      </c>
    </row>
    <row r="634" spans="1:52" x14ac:dyDescent="0.25">
      <c r="E634" t="s">
        <v>403</v>
      </c>
    </row>
    <row r="635" spans="1:52" x14ac:dyDescent="0.25">
      <c r="E635" t="s">
        <v>404</v>
      </c>
    </row>
    <row r="636" spans="1:52" x14ac:dyDescent="0.25">
      <c r="E636" t="s">
        <v>405</v>
      </c>
    </row>
    <row r="637" spans="1:52" x14ac:dyDescent="0.25">
      <c r="A637" t="s">
        <v>406</v>
      </c>
      <c r="E637" t="s">
        <v>407</v>
      </c>
    </row>
    <row r="638" spans="1:52" x14ac:dyDescent="0.25">
      <c r="E638" t="s">
        <v>408</v>
      </c>
      <c r="AQ638">
        <f>AQ627+AQ630</f>
        <v>0</v>
      </c>
      <c r="AZ638">
        <f>AZ627+AZ630+AZ637</f>
        <v>0</v>
      </c>
    </row>
    <row r="639" spans="1:52" x14ac:dyDescent="0.25">
      <c r="E639" t="s">
        <v>409</v>
      </c>
    </row>
    <row r="640" spans="1:52" x14ac:dyDescent="0.25">
      <c r="E640" t="s">
        <v>410</v>
      </c>
      <c r="AQ640">
        <f>AQ638+AZ638+AQ639+AZ639</f>
        <v>0</v>
      </c>
    </row>
    <row r="642" spans="1:52" x14ac:dyDescent="0.25">
      <c r="A642" t="s">
        <v>276</v>
      </c>
    </row>
    <row r="645" spans="1:52" x14ac:dyDescent="0.25">
      <c r="H645" t="s">
        <v>0</v>
      </c>
      <c r="AQ645" t="s">
        <v>411</v>
      </c>
    </row>
    <row r="647" spans="1:52" x14ac:dyDescent="0.25">
      <c r="H647" t="s">
        <v>1</v>
      </c>
      <c r="AZ647" t="s">
        <v>236</v>
      </c>
    </row>
    <row r="651" spans="1:52" x14ac:dyDescent="0.25">
      <c r="A651" t="s">
        <v>238</v>
      </c>
    </row>
    <row r="652" spans="1:52" x14ac:dyDescent="0.25">
      <c r="A652" t="s">
        <v>380</v>
      </c>
    </row>
    <row r="653" spans="1:52" x14ac:dyDescent="0.25">
      <c r="A653" t="s">
        <v>239</v>
      </c>
      <c r="E653" t="s">
        <v>240</v>
      </c>
      <c r="AQ653" t="s">
        <v>241</v>
      </c>
      <c r="AZ653" t="s">
        <v>242</v>
      </c>
    </row>
    <row r="654" spans="1:52" x14ac:dyDescent="0.25">
      <c r="A654">
        <v>1</v>
      </c>
      <c r="E654" t="s">
        <v>381</v>
      </c>
    </row>
    <row r="655" spans="1:52" x14ac:dyDescent="0.25">
      <c r="A655">
        <v>2</v>
      </c>
      <c r="E655" t="s">
        <v>382</v>
      </c>
    </row>
    <row r="656" spans="1:52" x14ac:dyDescent="0.25">
      <c r="A656">
        <v>3</v>
      </c>
      <c r="E656" t="s">
        <v>383</v>
      </c>
    </row>
    <row r="657" spans="1:52" x14ac:dyDescent="0.25">
      <c r="A657">
        <v>4</v>
      </c>
      <c r="E657" t="s">
        <v>384</v>
      </c>
    </row>
    <row r="658" spans="1:52" x14ac:dyDescent="0.25">
      <c r="A658">
        <v>5</v>
      </c>
      <c r="E658" t="s">
        <v>385</v>
      </c>
    </row>
    <row r="659" spans="1:52" x14ac:dyDescent="0.25">
      <c r="A659">
        <v>6</v>
      </c>
      <c r="E659" t="s">
        <v>386</v>
      </c>
    </row>
    <row r="660" spans="1:52" x14ac:dyDescent="0.25">
      <c r="A660">
        <v>7</v>
      </c>
      <c r="E660" t="s">
        <v>388</v>
      </c>
    </row>
    <row r="661" spans="1:52" x14ac:dyDescent="0.25">
      <c r="A661">
        <v>8</v>
      </c>
      <c r="E661" t="s">
        <v>412</v>
      </c>
    </row>
    <row r="662" spans="1:52" x14ac:dyDescent="0.25">
      <c r="A662">
        <v>9</v>
      </c>
      <c r="E662" t="s">
        <v>413</v>
      </c>
    </row>
    <row r="663" spans="1:52" x14ac:dyDescent="0.25">
      <c r="E663" t="s">
        <v>414</v>
      </c>
      <c r="AQ663">
        <f>SUM(AQ654:AY662)</f>
        <v>0</v>
      </c>
      <c r="AZ663">
        <f>SUM(AZ654:BI662)</f>
        <v>0</v>
      </c>
    </row>
    <row r="664" spans="1:52" x14ac:dyDescent="0.25">
      <c r="E664" t="s">
        <v>389</v>
      </c>
    </row>
    <row r="665" spans="1:52" x14ac:dyDescent="0.25">
      <c r="A665" t="s">
        <v>390</v>
      </c>
      <c r="AQ665">
        <f>AQ663+AZ663+AQ664+AZ664</f>
        <v>0</v>
      </c>
    </row>
    <row r="667" spans="1:52" x14ac:dyDescent="0.25">
      <c r="A667" t="s">
        <v>391</v>
      </c>
    </row>
    <row r="668" spans="1:52" x14ac:dyDescent="0.25">
      <c r="A668" t="s">
        <v>239</v>
      </c>
      <c r="E668" t="s">
        <v>240</v>
      </c>
      <c r="AQ668" t="s">
        <v>241</v>
      </c>
      <c r="AZ668" t="s">
        <v>242</v>
      </c>
    </row>
    <row r="670" spans="1:52" x14ac:dyDescent="0.25">
      <c r="A670" t="s">
        <v>392</v>
      </c>
      <c r="E670" t="s">
        <v>393</v>
      </c>
      <c r="AQ670">
        <f>SUM(AQ671:AY672)</f>
        <v>0</v>
      </c>
      <c r="AZ670">
        <f>SUM(AZ671:BI672)</f>
        <v>0</v>
      </c>
    </row>
    <row r="671" spans="1:52" x14ac:dyDescent="0.25">
      <c r="E671" t="s">
        <v>415</v>
      </c>
    </row>
    <row r="672" spans="1:52" x14ac:dyDescent="0.25">
      <c r="E672" t="s">
        <v>416</v>
      </c>
    </row>
    <row r="673" spans="1:52" x14ac:dyDescent="0.25">
      <c r="A673" t="s">
        <v>398</v>
      </c>
      <c r="E673" t="s">
        <v>417</v>
      </c>
      <c r="AQ673">
        <f>SUM(AQ675:AQ678)-AQ677</f>
        <v>0</v>
      </c>
      <c r="AZ673">
        <f>SUM(AZ674:BI678)</f>
        <v>0</v>
      </c>
    </row>
    <row r="674" spans="1:52" x14ac:dyDescent="0.25">
      <c r="E674" t="s">
        <v>418</v>
      </c>
      <c r="AQ674">
        <v>1</v>
      </c>
    </row>
    <row r="675" spans="1:52" x14ac:dyDescent="0.25">
      <c r="E675" t="s">
        <v>419</v>
      </c>
    </row>
    <row r="676" spans="1:52" x14ac:dyDescent="0.25">
      <c r="E676" t="s">
        <v>420</v>
      </c>
    </row>
    <row r="677" spans="1:52" x14ac:dyDescent="0.25">
      <c r="E677" t="s">
        <v>421</v>
      </c>
    </row>
    <row r="678" spans="1:52" x14ac:dyDescent="0.25">
      <c r="E678" t="s">
        <v>422</v>
      </c>
    </row>
    <row r="679" spans="1:52" x14ac:dyDescent="0.25">
      <c r="A679" t="s">
        <v>406</v>
      </c>
      <c r="E679" t="s">
        <v>407</v>
      </c>
    </row>
    <row r="680" spans="1:52" x14ac:dyDescent="0.25">
      <c r="A680" t="s">
        <v>406</v>
      </c>
      <c r="E680" t="s">
        <v>423</v>
      </c>
      <c r="AQ680">
        <v>0</v>
      </c>
      <c r="AZ680">
        <v>0</v>
      </c>
    </row>
    <row r="681" spans="1:52" x14ac:dyDescent="0.25">
      <c r="E681" t="s">
        <v>408</v>
      </c>
      <c r="AQ681">
        <f>AQ670+AQ673+AQ680</f>
        <v>0</v>
      </c>
      <c r="AZ681">
        <f>AZ680+AZ679+AZ673+AZ670</f>
        <v>0</v>
      </c>
    </row>
    <row r="682" spans="1:52" x14ac:dyDescent="0.25">
      <c r="E682" t="s">
        <v>409</v>
      </c>
    </row>
    <row r="683" spans="1:52" x14ac:dyDescent="0.25">
      <c r="E683" t="s">
        <v>410</v>
      </c>
      <c r="AQ683">
        <f>AQ681+AZ681+AQ682+AZ682</f>
        <v>0</v>
      </c>
    </row>
    <row r="685" spans="1:52" x14ac:dyDescent="0.25">
      <c r="A685" t="s">
        <v>276</v>
      </c>
    </row>
    <row r="688" spans="1:52" x14ac:dyDescent="0.25">
      <c r="A688" t="s">
        <v>0</v>
      </c>
      <c r="AE688" t="s">
        <v>424</v>
      </c>
    </row>
    <row r="689" spans="1:56" x14ac:dyDescent="0.25">
      <c r="A689" t="s">
        <v>1</v>
      </c>
    </row>
    <row r="691" spans="1:56" x14ac:dyDescent="0.25">
      <c r="A691" t="s">
        <v>425</v>
      </c>
    </row>
    <row r="692" spans="1:56" x14ac:dyDescent="0.25">
      <c r="A692" t="s">
        <v>426</v>
      </c>
    </row>
    <row r="693" spans="1:56" x14ac:dyDescent="0.25">
      <c r="A693" t="s">
        <v>427</v>
      </c>
    </row>
    <row r="695" spans="1:56" x14ac:dyDescent="0.25">
      <c r="A695" t="s">
        <v>428</v>
      </c>
      <c r="BD695" t="s">
        <v>429</v>
      </c>
    </row>
    <row r="696" spans="1:56" x14ac:dyDescent="0.25">
      <c r="BD696" t="s">
        <v>430</v>
      </c>
    </row>
    <row r="697" spans="1:56" x14ac:dyDescent="0.25">
      <c r="A697" t="s">
        <v>431</v>
      </c>
    </row>
    <row r="698" spans="1:56" x14ac:dyDescent="0.25">
      <c r="A698" t="s">
        <v>432</v>
      </c>
      <c r="AE698" t="s">
        <v>433</v>
      </c>
      <c r="AJ698" t="s">
        <v>434</v>
      </c>
      <c r="AQ698" t="s">
        <v>435</v>
      </c>
      <c r="AY698" t="s">
        <v>433</v>
      </c>
      <c r="BD698" t="s">
        <v>434</v>
      </c>
    </row>
    <row r="699" spans="1:56" x14ac:dyDescent="0.25">
      <c r="A699" t="s">
        <v>436</v>
      </c>
      <c r="AE699" t="s">
        <v>437</v>
      </c>
      <c r="AY699" t="s">
        <v>438</v>
      </c>
    </row>
    <row r="700" spans="1:56" x14ac:dyDescent="0.25">
      <c r="A700" t="s">
        <v>439</v>
      </c>
    </row>
    <row r="701" spans="1:56" x14ac:dyDescent="0.25">
      <c r="A701" t="s">
        <v>440</v>
      </c>
    </row>
    <row r="702" spans="1:56" x14ac:dyDescent="0.25">
      <c r="A702" t="s">
        <v>441</v>
      </c>
    </row>
    <row r="703" spans="1:56" x14ac:dyDescent="0.25">
      <c r="A703" t="s">
        <v>442</v>
      </c>
    </row>
    <row r="704" spans="1:56" x14ac:dyDescent="0.25">
      <c r="A704" t="s">
        <v>443</v>
      </c>
    </row>
    <row r="705" spans="1:1" x14ac:dyDescent="0.25">
      <c r="A705" t="s">
        <v>444</v>
      </c>
    </row>
    <row r="706" spans="1:1" x14ac:dyDescent="0.25">
      <c r="A706" t="s">
        <v>445</v>
      </c>
    </row>
    <row r="707" spans="1:1" x14ac:dyDescent="0.25">
      <c r="A707" t="s">
        <v>446</v>
      </c>
    </row>
    <row r="708" spans="1:1" x14ac:dyDescent="0.25">
      <c r="A708" t="s">
        <v>447</v>
      </c>
    </row>
    <row r="709" spans="1:1" x14ac:dyDescent="0.25">
      <c r="A709" t="s">
        <v>448</v>
      </c>
    </row>
    <row r="710" spans="1:1" x14ac:dyDescent="0.25">
      <c r="A710" t="s">
        <v>449</v>
      </c>
    </row>
    <row r="711" spans="1:1" x14ac:dyDescent="0.25">
      <c r="A711" t="s">
        <v>450</v>
      </c>
    </row>
    <row r="712" spans="1:1" x14ac:dyDescent="0.25">
      <c r="A712" t="s">
        <v>451</v>
      </c>
    </row>
    <row r="713" spans="1:1" x14ac:dyDescent="0.25">
      <c r="A713" t="s">
        <v>452</v>
      </c>
    </row>
    <row r="714" spans="1:1" x14ac:dyDescent="0.25">
      <c r="A714" t="s">
        <v>453</v>
      </c>
    </row>
    <row r="715" spans="1:1" x14ac:dyDescent="0.25">
      <c r="A715" t="s">
        <v>454</v>
      </c>
    </row>
    <row r="716" spans="1:1" x14ac:dyDescent="0.25">
      <c r="A716" t="s">
        <v>455</v>
      </c>
    </row>
    <row r="717" spans="1:1" x14ac:dyDescent="0.25">
      <c r="A717" t="s">
        <v>456</v>
      </c>
    </row>
    <row r="718" spans="1:1" x14ac:dyDescent="0.25">
      <c r="A718" t="s">
        <v>457</v>
      </c>
    </row>
    <row r="719" spans="1:1" x14ac:dyDescent="0.25">
      <c r="A719" t="s">
        <v>458</v>
      </c>
    </row>
    <row r="720" spans="1:1" x14ac:dyDescent="0.25">
      <c r="A720" t="s">
        <v>459</v>
      </c>
    </row>
    <row r="721" spans="1:1" x14ac:dyDescent="0.25">
      <c r="A721" t="s">
        <v>460</v>
      </c>
    </row>
    <row r="722" spans="1:1" x14ac:dyDescent="0.25">
      <c r="A722" t="s">
        <v>461</v>
      </c>
    </row>
    <row r="723" spans="1:1" x14ac:dyDescent="0.25">
      <c r="A723" t="s">
        <v>462</v>
      </c>
    </row>
    <row r="724" spans="1:1" x14ac:dyDescent="0.25">
      <c r="A724" t="s">
        <v>463</v>
      </c>
    </row>
    <row r="725" spans="1:1" x14ac:dyDescent="0.25">
      <c r="A725" t="s">
        <v>464</v>
      </c>
    </row>
    <row r="726" spans="1:1" x14ac:dyDescent="0.25">
      <c r="A726" t="s">
        <v>465</v>
      </c>
    </row>
    <row r="727" spans="1:1" x14ac:dyDescent="0.25">
      <c r="A727" t="s">
        <v>466</v>
      </c>
    </row>
    <row r="728" spans="1:1" x14ac:dyDescent="0.25">
      <c r="A728" t="s">
        <v>467</v>
      </c>
    </row>
    <row r="729" spans="1:1" x14ac:dyDescent="0.25">
      <c r="A729" t="s">
        <v>468</v>
      </c>
    </row>
    <row r="730" spans="1:1" x14ac:dyDescent="0.25">
      <c r="A730" t="s">
        <v>469</v>
      </c>
    </row>
    <row r="736" spans="1:1" x14ac:dyDescent="0.25">
      <c r="A736" t="s">
        <v>470</v>
      </c>
    </row>
    <row r="737" spans="1:4" x14ac:dyDescent="0.25">
      <c r="A737" t="s">
        <v>471</v>
      </c>
    </row>
    <row r="739" spans="1:4" x14ac:dyDescent="0.25">
      <c r="A739" t="s">
        <v>472</v>
      </c>
    </row>
    <row r="741" spans="1:4" x14ac:dyDescent="0.25">
      <c r="A741" t="s">
        <v>473</v>
      </c>
    </row>
    <row r="743" spans="1:4" x14ac:dyDescent="0.25">
      <c r="A743" t="s">
        <v>474</v>
      </c>
    </row>
    <row r="744" spans="1:4" x14ac:dyDescent="0.25">
      <c r="D744" t="s">
        <v>475</v>
      </c>
    </row>
    <row r="745" spans="1:4" x14ac:dyDescent="0.25">
      <c r="A745" t="s">
        <v>476</v>
      </c>
    </row>
    <row r="746" spans="1:4" x14ac:dyDescent="0.25">
      <c r="D746" t="s">
        <v>477</v>
      </c>
    </row>
    <row r="747" spans="1:4" x14ac:dyDescent="0.25">
      <c r="D747" t="s">
        <v>478</v>
      </c>
    </row>
    <row r="748" spans="1:4" x14ac:dyDescent="0.25">
      <c r="D748" t="s">
        <v>479</v>
      </c>
    </row>
    <row r="749" spans="1:4" x14ac:dyDescent="0.25">
      <c r="A749" t="s">
        <v>480</v>
      </c>
    </row>
    <row r="750" spans="1:4" x14ac:dyDescent="0.25">
      <c r="D750" t="s">
        <v>481</v>
      </c>
    </row>
    <row r="751" spans="1:4" x14ac:dyDescent="0.25">
      <c r="D751" t="s">
        <v>482</v>
      </c>
    </row>
    <row r="752" spans="1:4" x14ac:dyDescent="0.25">
      <c r="D752" t="s">
        <v>483</v>
      </c>
    </row>
    <row r="753" spans="1:6" x14ac:dyDescent="0.25">
      <c r="D753" t="s">
        <v>484</v>
      </c>
    </row>
    <row r="754" spans="1:6" x14ac:dyDescent="0.25">
      <c r="D754" t="s">
        <v>485</v>
      </c>
    </row>
    <row r="755" spans="1:6" x14ac:dyDescent="0.25">
      <c r="A755" t="s">
        <v>486</v>
      </c>
      <c r="F755" t="s">
        <v>487</v>
      </c>
    </row>
    <row r="756" spans="1:6" x14ac:dyDescent="0.25">
      <c r="F756" t="s">
        <v>488</v>
      </c>
    </row>
    <row r="757" spans="1:6" x14ac:dyDescent="0.25">
      <c r="A757" t="s">
        <v>489</v>
      </c>
      <c r="F757" t="s">
        <v>490</v>
      </c>
    </row>
    <row r="758" spans="1:6" x14ac:dyDescent="0.25">
      <c r="A758" t="s">
        <v>491</v>
      </c>
      <c r="F758" t="s">
        <v>492</v>
      </c>
    </row>
    <row r="759" spans="1:6" x14ac:dyDescent="0.25">
      <c r="F759" t="s">
        <v>493</v>
      </c>
    </row>
    <row r="760" spans="1:6" x14ac:dyDescent="0.25">
      <c r="F760" t="s">
        <v>494</v>
      </c>
    </row>
    <row r="761" spans="1:6" x14ac:dyDescent="0.25">
      <c r="A761" t="s">
        <v>495</v>
      </c>
      <c r="F761" t="s">
        <v>496</v>
      </c>
    </row>
    <row r="762" spans="1:6" x14ac:dyDescent="0.25">
      <c r="A762" t="s">
        <v>497</v>
      </c>
      <c r="F762" t="s">
        <v>498</v>
      </c>
    </row>
    <row r="763" spans="1:6" x14ac:dyDescent="0.25">
      <c r="A763" t="s">
        <v>499</v>
      </c>
      <c r="F763" t="s">
        <v>500</v>
      </c>
    </row>
    <row r="764" spans="1:6" x14ac:dyDescent="0.25">
      <c r="A764" t="s">
        <v>501</v>
      </c>
      <c r="F764" t="s">
        <v>502</v>
      </c>
    </row>
    <row r="765" spans="1:6" x14ac:dyDescent="0.25">
      <c r="A765" t="s">
        <v>503</v>
      </c>
      <c r="F765" t="s">
        <v>504</v>
      </c>
    </row>
    <row r="766" spans="1:6" x14ac:dyDescent="0.25">
      <c r="A766" t="s">
        <v>505</v>
      </c>
      <c r="F766" t="s">
        <v>506</v>
      </c>
    </row>
    <row r="767" spans="1:6" x14ac:dyDescent="0.25">
      <c r="A767">
        <v>15</v>
      </c>
      <c r="F767" t="s">
        <v>507</v>
      </c>
    </row>
    <row r="768" spans="1:6" x14ac:dyDescent="0.25">
      <c r="A768">
        <v>16</v>
      </c>
      <c r="F768" t="s">
        <v>508</v>
      </c>
    </row>
    <row r="770" spans="1:51" x14ac:dyDescent="0.25">
      <c r="A770" t="s">
        <v>509</v>
      </c>
      <c r="AP770" t="s">
        <v>510</v>
      </c>
    </row>
    <row r="774" spans="1:51" x14ac:dyDescent="0.25">
      <c r="A774" t="s">
        <v>511</v>
      </c>
    </row>
    <row r="775" spans="1:51" x14ac:dyDescent="0.25">
      <c r="A775" t="s">
        <v>512</v>
      </c>
    </row>
    <row r="777" spans="1:51" x14ac:dyDescent="0.25">
      <c r="A777" t="s">
        <v>513</v>
      </c>
      <c r="R777" t="s">
        <v>514</v>
      </c>
    </row>
    <row r="778" spans="1:51" x14ac:dyDescent="0.25">
      <c r="A778" t="s">
        <v>515</v>
      </c>
    </row>
    <row r="779" spans="1:51" x14ac:dyDescent="0.25">
      <c r="A779" t="s">
        <v>516</v>
      </c>
    </row>
    <row r="780" spans="1:51" x14ac:dyDescent="0.25">
      <c r="A780" t="s">
        <v>517</v>
      </c>
      <c r="AY780" t="s">
        <v>518</v>
      </c>
    </row>
    <row r="781" spans="1:51" x14ac:dyDescent="0.25">
      <c r="A781" t="s">
        <v>519</v>
      </c>
      <c r="R781" t="s">
        <v>520</v>
      </c>
    </row>
    <row r="782" spans="1:51" x14ac:dyDescent="0.25">
      <c r="R782" t="s">
        <v>521</v>
      </c>
    </row>
    <row r="783" spans="1:51" x14ac:dyDescent="0.25">
      <c r="R783" t="s">
        <v>522</v>
      </c>
    </row>
    <row r="784" spans="1:51" x14ac:dyDescent="0.25">
      <c r="A784" t="s">
        <v>523</v>
      </c>
    </row>
    <row r="786" spans="1:52" x14ac:dyDescent="0.25">
      <c r="A786" t="s">
        <v>524</v>
      </c>
    </row>
    <row r="787" spans="1:52" x14ac:dyDescent="0.25">
      <c r="A787" t="s">
        <v>525</v>
      </c>
    </row>
    <row r="788" spans="1:52" x14ac:dyDescent="0.25">
      <c r="A788" t="s">
        <v>526</v>
      </c>
    </row>
    <row r="789" spans="1:52" x14ac:dyDescent="0.25">
      <c r="A789" t="s">
        <v>527</v>
      </c>
    </row>
    <row r="790" spans="1:52" x14ac:dyDescent="0.25">
      <c r="A790" t="s">
        <v>528</v>
      </c>
    </row>
    <row r="791" spans="1:52" x14ac:dyDescent="0.25">
      <c r="A791" t="s">
        <v>529</v>
      </c>
    </row>
    <row r="792" spans="1:52" x14ac:dyDescent="0.25">
      <c r="A792" t="s">
        <v>530</v>
      </c>
    </row>
    <row r="794" spans="1:52" x14ac:dyDescent="0.25">
      <c r="A794" t="s">
        <v>531</v>
      </c>
    </row>
    <row r="795" spans="1:52" x14ac:dyDescent="0.25">
      <c r="A795" t="s">
        <v>532</v>
      </c>
      <c r="AZ795" t="s">
        <v>533</v>
      </c>
    </row>
    <row r="796" spans="1:52" x14ac:dyDescent="0.25">
      <c r="A796" t="s">
        <v>534</v>
      </c>
      <c r="C796" t="s">
        <v>535</v>
      </c>
      <c r="AZ796">
        <v>5</v>
      </c>
    </row>
    <row r="797" spans="1:52" x14ac:dyDescent="0.25">
      <c r="A797" t="s">
        <v>534</v>
      </c>
      <c r="C797" t="s">
        <v>536</v>
      </c>
      <c r="AZ797">
        <v>4</v>
      </c>
    </row>
    <row r="798" spans="1:52" x14ac:dyDescent="0.25">
      <c r="A798" t="s">
        <v>534</v>
      </c>
      <c r="C798" t="s">
        <v>537</v>
      </c>
      <c r="AZ798">
        <v>3</v>
      </c>
    </row>
    <row r="799" spans="1:52" x14ac:dyDescent="0.25">
      <c r="A799" t="s">
        <v>534</v>
      </c>
      <c r="C799" t="s">
        <v>538</v>
      </c>
      <c r="AZ799">
        <v>1</v>
      </c>
    </row>
    <row r="801" spans="1:59" x14ac:dyDescent="0.25">
      <c r="A801" t="s">
        <v>539</v>
      </c>
    </row>
    <row r="802" spans="1:59" x14ac:dyDescent="0.25">
      <c r="A802" t="s">
        <v>540</v>
      </c>
      <c r="U802" t="s">
        <v>533</v>
      </c>
      <c r="AE802" t="s">
        <v>541</v>
      </c>
      <c r="AZ802" t="s">
        <v>533</v>
      </c>
    </row>
    <row r="803" spans="1:59" x14ac:dyDescent="0.25">
      <c r="A803" t="s">
        <v>534</v>
      </c>
      <c r="C803" t="s">
        <v>542</v>
      </c>
      <c r="AB803">
        <v>5</v>
      </c>
      <c r="AE803" t="s">
        <v>534</v>
      </c>
      <c r="AG803" t="s">
        <v>542</v>
      </c>
      <c r="BG803">
        <v>5</v>
      </c>
    </row>
    <row r="804" spans="1:59" x14ac:dyDescent="0.25">
      <c r="A804" t="s">
        <v>534</v>
      </c>
      <c r="C804" t="s">
        <v>543</v>
      </c>
      <c r="AB804">
        <v>4</v>
      </c>
      <c r="AE804" t="s">
        <v>534</v>
      </c>
      <c r="AG804" t="s">
        <v>543</v>
      </c>
      <c r="BG804">
        <v>4</v>
      </c>
    </row>
    <row r="806" spans="1:59" x14ac:dyDescent="0.25">
      <c r="A806" t="s">
        <v>544</v>
      </c>
      <c r="AZ806" t="s">
        <v>533</v>
      </c>
    </row>
    <row r="807" spans="1:59" x14ac:dyDescent="0.25">
      <c r="A807" t="s">
        <v>545</v>
      </c>
    </row>
    <row r="808" spans="1:59" x14ac:dyDescent="0.25">
      <c r="A808" t="s">
        <v>534</v>
      </c>
      <c r="C808" t="s">
        <v>546</v>
      </c>
      <c r="AZ808">
        <v>5</v>
      </c>
    </row>
    <row r="809" spans="1:59" x14ac:dyDescent="0.25">
      <c r="A809" t="s">
        <v>534</v>
      </c>
      <c r="C809" t="s">
        <v>547</v>
      </c>
      <c r="AZ809">
        <v>3</v>
      </c>
    </row>
    <row r="810" spans="1:59" x14ac:dyDescent="0.25">
      <c r="A810" t="s">
        <v>534</v>
      </c>
      <c r="C810" t="s">
        <v>548</v>
      </c>
      <c r="AZ810">
        <v>1</v>
      </c>
    </row>
    <row r="812" spans="1:59" x14ac:dyDescent="0.25">
      <c r="A812" t="s">
        <v>549</v>
      </c>
      <c r="AZ812" t="s">
        <v>533</v>
      </c>
    </row>
    <row r="813" spans="1:59" x14ac:dyDescent="0.25">
      <c r="A813" t="s">
        <v>534</v>
      </c>
      <c r="C813" t="s">
        <v>550</v>
      </c>
      <c r="AZ813">
        <v>5</v>
      </c>
    </row>
    <row r="814" spans="1:59" x14ac:dyDescent="0.25">
      <c r="A814" t="s">
        <v>534</v>
      </c>
      <c r="C814" t="s">
        <v>551</v>
      </c>
      <c r="AZ814">
        <v>3</v>
      </c>
    </row>
    <row r="815" spans="1:59" x14ac:dyDescent="0.25">
      <c r="A815" t="s">
        <v>534</v>
      </c>
      <c r="C815" t="s">
        <v>552</v>
      </c>
      <c r="AZ815">
        <v>1</v>
      </c>
    </row>
    <row r="816" spans="1:59" x14ac:dyDescent="0.25">
      <c r="A816" t="s">
        <v>553</v>
      </c>
    </row>
    <row r="818" spans="1:1" x14ac:dyDescent="0.25">
      <c r="A818" t="s">
        <v>554</v>
      </c>
    </row>
    <row r="819" spans="1:1" x14ac:dyDescent="0.25">
      <c r="A819" t="s">
        <v>555</v>
      </c>
    </row>
    <row r="820" spans="1:1" x14ac:dyDescent="0.25">
      <c r="A820" t="s">
        <v>556</v>
      </c>
    </row>
    <row r="823" spans="1:1" x14ac:dyDescent="0.25">
      <c r="A823" t="s">
        <v>557</v>
      </c>
    </row>
    <row r="824" spans="1:1" x14ac:dyDescent="0.25">
      <c r="A824" t="s">
        <v>558</v>
      </c>
    </row>
    <row r="826" spans="1:1" x14ac:dyDescent="0.25">
      <c r="A826" t="s">
        <v>559</v>
      </c>
    </row>
    <row r="828" spans="1:1" x14ac:dyDescent="0.25">
      <c r="A828" t="s">
        <v>560</v>
      </c>
    </row>
    <row r="830" spans="1:1" x14ac:dyDescent="0.25">
      <c r="A830" t="s">
        <v>561</v>
      </c>
    </row>
    <row r="832" spans="1:1" x14ac:dyDescent="0.25">
      <c r="A832" t="s">
        <v>562</v>
      </c>
    </row>
    <row r="834" spans="1:40" x14ac:dyDescent="0.25">
      <c r="A834" t="s">
        <v>563</v>
      </c>
    </row>
    <row r="836" spans="1:40" x14ac:dyDescent="0.25">
      <c r="A836" t="s">
        <v>564</v>
      </c>
      <c r="F836" t="s">
        <v>565</v>
      </c>
      <c r="O836" t="s">
        <v>566</v>
      </c>
      <c r="AH836" t="s">
        <v>567</v>
      </c>
    </row>
    <row r="838" spans="1:40" x14ac:dyDescent="0.25">
      <c r="A838" t="s">
        <v>568</v>
      </c>
      <c r="V838" t="s">
        <v>569</v>
      </c>
      <c r="AN838" t="s">
        <v>570</v>
      </c>
    </row>
    <row r="840" spans="1:40" x14ac:dyDescent="0.25">
      <c r="A840" t="s">
        <v>571</v>
      </c>
      <c r="I840" t="s">
        <v>572</v>
      </c>
      <c r="O840" t="s">
        <v>573</v>
      </c>
      <c r="T840" t="s">
        <v>574</v>
      </c>
      <c r="Z840" t="s">
        <v>575</v>
      </c>
      <c r="AM840" t="s">
        <v>576</v>
      </c>
    </row>
    <row r="842" spans="1:40" x14ac:dyDescent="0.25">
      <c r="A842" t="s">
        <v>577</v>
      </c>
      <c r="X842" t="s">
        <v>81</v>
      </c>
      <c r="AM842" t="s">
        <v>82</v>
      </c>
    </row>
    <row r="844" spans="1:40" x14ac:dyDescent="0.25">
      <c r="A844" t="s">
        <v>578</v>
      </c>
    </row>
    <row r="846" spans="1:40" x14ac:dyDescent="0.25">
      <c r="A846" t="s">
        <v>579</v>
      </c>
    </row>
    <row r="848" spans="1:40" x14ac:dyDescent="0.25">
      <c r="A848" t="s">
        <v>580</v>
      </c>
    </row>
    <row r="850" spans="1:44" x14ac:dyDescent="0.25">
      <c r="A850" t="s">
        <v>581</v>
      </c>
    </row>
    <row r="852" spans="1:44" x14ac:dyDescent="0.25">
      <c r="A852" t="s">
        <v>582</v>
      </c>
    </row>
    <row r="854" spans="1:44" x14ac:dyDescent="0.25">
      <c r="A854" t="s">
        <v>583</v>
      </c>
    </row>
    <row r="856" spans="1:44" x14ac:dyDescent="0.25">
      <c r="A856" t="s">
        <v>584</v>
      </c>
    </row>
    <row r="858" spans="1:44" x14ac:dyDescent="0.25">
      <c r="A858" t="s">
        <v>585</v>
      </c>
    </row>
    <row r="860" spans="1:44" x14ac:dyDescent="0.25">
      <c r="A860" t="s">
        <v>586</v>
      </c>
      <c r="P860" t="s">
        <v>587</v>
      </c>
    </row>
    <row r="862" spans="1:44" x14ac:dyDescent="0.25">
      <c r="A862" t="s">
        <v>588</v>
      </c>
    </row>
    <row r="864" spans="1:44" x14ac:dyDescent="0.25">
      <c r="A864" t="s">
        <v>88</v>
      </c>
      <c r="AR864" t="s">
        <v>589</v>
      </c>
    </row>
    <row r="866" spans="1:1" x14ac:dyDescent="0.25">
      <c r="A866" t="s">
        <v>590</v>
      </c>
    </row>
    <row r="868" spans="1:1" x14ac:dyDescent="0.25">
      <c r="A868" t="s">
        <v>591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4"/>
  <sheetViews>
    <sheetView workbookViewId="0"/>
  </sheetViews>
  <sheetFormatPr defaultRowHeight="15" x14ac:dyDescent="0.25"/>
  <sheetData>
    <row r="1" spans="1:52" x14ac:dyDescent="0.25">
      <c r="H1" t="s">
        <v>0</v>
      </c>
    </row>
    <row r="2" spans="1:52" x14ac:dyDescent="0.25">
      <c r="AQ2" t="s">
        <v>592</v>
      </c>
    </row>
    <row r="3" spans="1:52" x14ac:dyDescent="0.25">
      <c r="H3" t="s">
        <v>1</v>
      </c>
    </row>
    <row r="4" spans="1:52" x14ac:dyDescent="0.25">
      <c r="AZ4" t="s">
        <v>593</v>
      </c>
    </row>
    <row r="5" spans="1:52" x14ac:dyDescent="0.25">
      <c r="H5" t="s">
        <v>237</v>
      </c>
    </row>
    <row r="8" spans="1:52" x14ac:dyDescent="0.25">
      <c r="A8" t="s">
        <v>238</v>
      </c>
    </row>
    <row r="9" spans="1:52" x14ac:dyDescent="0.25">
      <c r="A9" t="s">
        <v>239</v>
      </c>
      <c r="E9" t="s">
        <v>240</v>
      </c>
      <c r="AQ9" t="s">
        <v>241</v>
      </c>
      <c r="AZ9" t="s">
        <v>242</v>
      </c>
    </row>
    <row r="10" spans="1:52" x14ac:dyDescent="0.25">
      <c r="A10">
        <v>1</v>
      </c>
      <c r="E10" t="s">
        <v>243</v>
      </c>
    </row>
    <row r="11" spans="1:52" x14ac:dyDescent="0.25">
      <c r="A11">
        <v>2</v>
      </c>
      <c r="E11" t="s">
        <v>244</v>
      </c>
      <c r="AQ11">
        <f>SUM(AQ12:AY21)</f>
        <v>0</v>
      </c>
      <c r="AZ11">
        <f>SUM(AZ12:BI21)</f>
        <v>0</v>
      </c>
    </row>
    <row r="12" spans="1:52" x14ac:dyDescent="0.25">
      <c r="E12" t="s">
        <v>245</v>
      </c>
    </row>
    <row r="13" spans="1:52" x14ac:dyDescent="0.25">
      <c r="E13" t="s">
        <v>246</v>
      </c>
    </row>
    <row r="14" spans="1:52" x14ac:dyDescent="0.25">
      <c r="E14" t="s">
        <v>247</v>
      </c>
    </row>
    <row r="15" spans="1:52" x14ac:dyDescent="0.25">
      <c r="E15" t="s">
        <v>248</v>
      </c>
    </row>
    <row r="16" spans="1:52" x14ac:dyDescent="0.25">
      <c r="E16" t="s">
        <v>249</v>
      </c>
    </row>
    <row r="17" spans="1:52" x14ac:dyDescent="0.25">
      <c r="E17" t="s">
        <v>250</v>
      </c>
    </row>
    <row r="18" spans="1:52" x14ac:dyDescent="0.25">
      <c r="E18" t="s">
        <v>251</v>
      </c>
    </row>
    <row r="19" spans="1:52" x14ac:dyDescent="0.25">
      <c r="E19" t="s">
        <v>252</v>
      </c>
    </row>
    <row r="20" spans="1:52" x14ac:dyDescent="0.25">
      <c r="E20" t="s">
        <v>253</v>
      </c>
    </row>
    <row r="21" spans="1:52" x14ac:dyDescent="0.25">
      <c r="E21" t="s">
        <v>254</v>
      </c>
    </row>
    <row r="22" spans="1:52" x14ac:dyDescent="0.25">
      <c r="A22">
        <v>3</v>
      </c>
      <c r="E22" t="s">
        <v>255</v>
      </c>
      <c r="AQ22">
        <f>AQ23+AQ30+AQ31+AQ32</f>
        <v>0</v>
      </c>
      <c r="AZ22">
        <f>AZ23+AZ30+AZ31+AZ32</f>
        <v>0</v>
      </c>
    </row>
    <row r="23" spans="1:52" x14ac:dyDescent="0.25">
      <c r="E23" t="s">
        <v>256</v>
      </c>
      <c r="AQ23">
        <f>SUM(AQ24:AY29)</f>
        <v>0</v>
      </c>
      <c r="AZ23">
        <f>SUM(AZ24:BI29)</f>
        <v>0</v>
      </c>
    </row>
    <row r="24" spans="1:52" x14ac:dyDescent="0.25">
      <c r="G24" t="s">
        <v>257</v>
      </c>
    </row>
    <row r="25" spans="1:52" x14ac:dyDescent="0.25">
      <c r="G25" t="s">
        <v>258</v>
      </c>
    </row>
    <row r="26" spans="1:52" x14ac:dyDescent="0.25">
      <c r="G26" t="s">
        <v>259</v>
      </c>
    </row>
    <row r="27" spans="1:52" x14ac:dyDescent="0.25">
      <c r="G27" t="s">
        <v>260</v>
      </c>
    </row>
    <row r="28" spans="1:52" x14ac:dyDescent="0.25">
      <c r="G28" t="s">
        <v>261</v>
      </c>
    </row>
    <row r="29" spans="1:52" x14ac:dyDescent="0.25">
      <c r="G29" t="s">
        <v>262</v>
      </c>
    </row>
    <row r="30" spans="1:52" x14ac:dyDescent="0.25">
      <c r="E30" t="s">
        <v>263</v>
      </c>
    </row>
    <row r="31" spans="1:52" x14ac:dyDescent="0.25">
      <c r="E31" t="s">
        <v>264</v>
      </c>
    </row>
    <row r="32" spans="1:52" x14ac:dyDescent="0.25">
      <c r="E32" t="s">
        <v>265</v>
      </c>
    </row>
    <row r="33" spans="1:52" x14ac:dyDescent="0.25">
      <c r="A33">
        <v>4</v>
      </c>
      <c r="E33" t="s">
        <v>266</v>
      </c>
    </row>
    <row r="34" spans="1:52" x14ac:dyDescent="0.25">
      <c r="A34">
        <v>5</v>
      </c>
      <c r="E34" t="s">
        <v>267</v>
      </c>
      <c r="AQ34">
        <f>SUM(AQ35:AY36)</f>
        <v>0</v>
      </c>
      <c r="AZ34">
        <f>SUM(AZ35:BI36)</f>
        <v>0</v>
      </c>
    </row>
    <row r="35" spans="1:52" x14ac:dyDescent="0.25">
      <c r="E35" t="s">
        <v>268</v>
      </c>
    </row>
    <row r="36" spans="1:52" x14ac:dyDescent="0.25">
      <c r="E36" t="s">
        <v>269</v>
      </c>
    </row>
    <row r="37" spans="1:52" x14ac:dyDescent="0.25">
      <c r="A37">
        <v>6</v>
      </c>
      <c r="E37" t="s">
        <v>270</v>
      </c>
      <c r="AQ37">
        <f>SUM(AQ38:AY39)</f>
        <v>0</v>
      </c>
      <c r="AZ37">
        <f>SUM(AZ38:BI39)</f>
        <v>0</v>
      </c>
    </row>
    <row r="38" spans="1:52" x14ac:dyDescent="0.25">
      <c r="E38" t="s">
        <v>271</v>
      </c>
    </row>
    <row r="39" spans="1:52" x14ac:dyDescent="0.25">
      <c r="E39" t="s">
        <v>272</v>
      </c>
    </row>
    <row r="40" spans="1:52" x14ac:dyDescent="0.25">
      <c r="E40" t="s">
        <v>273</v>
      </c>
      <c r="AQ40">
        <f>AQ37+AQ34+AQ22+AQ11+AQ10</f>
        <v>0</v>
      </c>
      <c r="AZ40">
        <f>AZ37+AZ34+AZ33+AZ22+AZ11+AZ10</f>
        <v>0</v>
      </c>
    </row>
    <row r="41" spans="1:52" x14ac:dyDescent="0.25">
      <c r="E41" t="s">
        <v>274</v>
      </c>
    </row>
    <row r="42" spans="1:52" x14ac:dyDescent="0.25">
      <c r="A42" t="s">
        <v>275</v>
      </c>
      <c r="AQ42">
        <f>AQ40+AZ40+AQ41+AZ41</f>
        <v>0</v>
      </c>
    </row>
    <row r="44" spans="1:52" x14ac:dyDescent="0.25">
      <c r="H44" t="s">
        <v>0</v>
      </c>
    </row>
    <row r="45" spans="1:52" x14ac:dyDescent="0.25">
      <c r="AQ45" t="s">
        <v>592</v>
      </c>
    </row>
    <row r="46" spans="1:52" x14ac:dyDescent="0.25">
      <c r="H46" t="s">
        <v>1</v>
      </c>
    </row>
    <row r="47" spans="1:52" x14ac:dyDescent="0.25">
      <c r="AZ47" t="s">
        <v>594</v>
      </c>
    </row>
    <row r="48" spans="1:52" x14ac:dyDescent="0.25">
      <c r="H48" t="s">
        <v>237</v>
      </c>
    </row>
    <row r="51" spans="1:52" x14ac:dyDescent="0.25">
      <c r="A51" t="s">
        <v>238</v>
      </c>
    </row>
    <row r="52" spans="1:52" x14ac:dyDescent="0.25">
      <c r="A52" t="s">
        <v>239</v>
      </c>
      <c r="E52" t="s">
        <v>240</v>
      </c>
      <c r="AQ52" t="s">
        <v>241</v>
      </c>
      <c r="AZ52" t="s">
        <v>242</v>
      </c>
    </row>
    <row r="53" spans="1:52" x14ac:dyDescent="0.25">
      <c r="A53">
        <v>1</v>
      </c>
      <c r="E53" t="s">
        <v>243</v>
      </c>
    </row>
    <row r="54" spans="1:52" x14ac:dyDescent="0.25">
      <c r="A54">
        <v>2</v>
      </c>
      <c r="E54" t="s">
        <v>244</v>
      </c>
      <c r="AQ54">
        <f>SUM(AQ55:AY64)</f>
        <v>0</v>
      </c>
      <c r="AZ54">
        <f>SUM(AZ55:BI64)</f>
        <v>0</v>
      </c>
    </row>
    <row r="55" spans="1:52" x14ac:dyDescent="0.25">
      <c r="E55" t="s">
        <v>245</v>
      </c>
    </row>
    <row r="56" spans="1:52" x14ac:dyDescent="0.25">
      <c r="E56" t="s">
        <v>246</v>
      </c>
    </row>
    <row r="57" spans="1:52" x14ac:dyDescent="0.25">
      <c r="E57" t="s">
        <v>247</v>
      </c>
    </row>
    <row r="58" spans="1:52" x14ac:dyDescent="0.25">
      <c r="E58" t="s">
        <v>248</v>
      </c>
    </row>
    <row r="59" spans="1:52" x14ac:dyDescent="0.25">
      <c r="E59" t="s">
        <v>249</v>
      </c>
    </row>
    <row r="60" spans="1:52" x14ac:dyDescent="0.25">
      <c r="E60" t="s">
        <v>250</v>
      </c>
    </row>
    <row r="61" spans="1:52" x14ac:dyDescent="0.25">
      <c r="E61" t="s">
        <v>251</v>
      </c>
    </row>
    <row r="62" spans="1:52" x14ac:dyDescent="0.25">
      <c r="E62" t="s">
        <v>252</v>
      </c>
    </row>
    <row r="63" spans="1:52" x14ac:dyDescent="0.25">
      <c r="E63" t="s">
        <v>253</v>
      </c>
    </row>
    <row r="64" spans="1:52" x14ac:dyDescent="0.25">
      <c r="E64" t="s">
        <v>254</v>
      </c>
    </row>
    <row r="65" spans="1:52" x14ac:dyDescent="0.25">
      <c r="A65">
        <v>3</v>
      </c>
      <c r="E65" t="s">
        <v>255</v>
      </c>
      <c r="AQ65">
        <f>AQ66+AQ73+AQ74+AQ75</f>
        <v>0</v>
      </c>
      <c r="AZ65">
        <f>AZ66+AZ73+AZ74+AZ75</f>
        <v>0</v>
      </c>
    </row>
    <row r="66" spans="1:52" x14ac:dyDescent="0.25">
      <c r="E66" t="s">
        <v>256</v>
      </c>
      <c r="AQ66">
        <f>SUM(AQ67:AY72)</f>
        <v>0</v>
      </c>
      <c r="AZ66">
        <f>SUM(AZ67:BI72)</f>
        <v>0</v>
      </c>
    </row>
    <row r="67" spans="1:52" x14ac:dyDescent="0.25">
      <c r="G67" t="s">
        <v>257</v>
      </c>
    </row>
    <row r="68" spans="1:52" x14ac:dyDescent="0.25">
      <c r="G68" t="s">
        <v>258</v>
      </c>
    </row>
    <row r="69" spans="1:52" x14ac:dyDescent="0.25">
      <c r="G69" t="s">
        <v>259</v>
      </c>
    </row>
    <row r="70" spans="1:52" x14ac:dyDescent="0.25">
      <c r="G70" t="s">
        <v>260</v>
      </c>
    </row>
    <row r="71" spans="1:52" x14ac:dyDescent="0.25">
      <c r="G71" t="s">
        <v>261</v>
      </c>
    </row>
    <row r="72" spans="1:52" x14ac:dyDescent="0.25">
      <c r="G72" t="s">
        <v>262</v>
      </c>
    </row>
    <row r="73" spans="1:52" x14ac:dyDescent="0.25">
      <c r="E73" t="s">
        <v>263</v>
      </c>
    </row>
    <row r="74" spans="1:52" x14ac:dyDescent="0.25">
      <c r="E74" t="s">
        <v>264</v>
      </c>
    </row>
    <row r="75" spans="1:52" x14ac:dyDescent="0.25">
      <c r="E75" t="s">
        <v>265</v>
      </c>
    </row>
    <row r="76" spans="1:52" x14ac:dyDescent="0.25">
      <c r="A76">
        <v>4</v>
      </c>
      <c r="E76" t="s">
        <v>266</v>
      </c>
    </row>
    <row r="77" spans="1:52" x14ac:dyDescent="0.25">
      <c r="A77">
        <v>5</v>
      </c>
      <c r="E77" t="s">
        <v>267</v>
      </c>
      <c r="AQ77">
        <f>SUM(AQ78:AY79)</f>
        <v>0</v>
      </c>
      <c r="AZ77">
        <f>SUM(AZ78:BI79)</f>
        <v>0</v>
      </c>
    </row>
    <row r="78" spans="1:52" x14ac:dyDescent="0.25">
      <c r="E78" t="s">
        <v>268</v>
      </c>
    </row>
    <row r="79" spans="1:52" x14ac:dyDescent="0.25">
      <c r="E79" t="s">
        <v>269</v>
      </c>
    </row>
    <row r="80" spans="1:52" x14ac:dyDescent="0.25">
      <c r="A80">
        <v>6</v>
      </c>
      <c r="E80" t="s">
        <v>270</v>
      </c>
      <c r="AQ80">
        <f>SUM(AQ81:AY82)</f>
        <v>0</v>
      </c>
      <c r="AZ80">
        <f>SUM(AZ81:BI82)</f>
        <v>0</v>
      </c>
    </row>
    <row r="81" spans="1:52" x14ac:dyDescent="0.25">
      <c r="E81" t="s">
        <v>271</v>
      </c>
    </row>
    <row r="82" spans="1:52" x14ac:dyDescent="0.25">
      <c r="E82" t="s">
        <v>272</v>
      </c>
    </row>
    <row r="83" spans="1:52" x14ac:dyDescent="0.25">
      <c r="E83" t="s">
        <v>273</v>
      </c>
      <c r="AQ83">
        <f>AQ80+AQ77+AQ65+AQ54+AQ53</f>
        <v>0</v>
      </c>
      <c r="AZ83">
        <f>AZ80+AZ77+AZ76+AZ65+AZ54+AZ53</f>
        <v>0</v>
      </c>
    </row>
    <row r="84" spans="1:52" x14ac:dyDescent="0.25">
      <c r="E84" t="s">
        <v>274</v>
      </c>
    </row>
    <row r="85" spans="1:52" x14ac:dyDescent="0.25">
      <c r="A85" t="s">
        <v>275</v>
      </c>
      <c r="AQ85">
        <f>AQ83+AZ83+AQ84+AZ84</f>
        <v>0</v>
      </c>
    </row>
    <row r="87" spans="1:52" x14ac:dyDescent="0.25">
      <c r="H87" t="s">
        <v>0</v>
      </c>
    </row>
    <row r="88" spans="1:52" x14ac:dyDescent="0.25">
      <c r="AQ88" t="s">
        <v>277</v>
      </c>
    </row>
    <row r="89" spans="1:52" x14ac:dyDescent="0.25">
      <c r="H89" t="s">
        <v>1</v>
      </c>
    </row>
    <row r="90" spans="1:52" x14ac:dyDescent="0.25">
      <c r="AZ90" t="s">
        <v>593</v>
      </c>
    </row>
    <row r="91" spans="1:52" x14ac:dyDescent="0.25">
      <c r="H91" t="s">
        <v>237</v>
      </c>
    </row>
    <row r="94" spans="1:52" x14ac:dyDescent="0.25">
      <c r="A94" t="s">
        <v>238</v>
      </c>
    </row>
    <row r="95" spans="1:52" x14ac:dyDescent="0.25">
      <c r="A95" t="s">
        <v>239</v>
      </c>
      <c r="E95" t="s">
        <v>240</v>
      </c>
      <c r="AQ95" t="s">
        <v>241</v>
      </c>
      <c r="AZ95" t="s">
        <v>242</v>
      </c>
    </row>
    <row r="96" spans="1:52" x14ac:dyDescent="0.25">
      <c r="A96" t="s">
        <v>278</v>
      </c>
      <c r="E96" t="s">
        <v>279</v>
      </c>
      <c r="AQ96">
        <f>AQ97+AQ98+AQ99</f>
        <v>0</v>
      </c>
      <c r="AZ96">
        <f>AZ97+AZ98+AZ99</f>
        <v>0</v>
      </c>
    </row>
    <row r="97" spans="1:52" x14ac:dyDescent="0.25">
      <c r="E97" t="s">
        <v>280</v>
      </c>
    </row>
    <row r="98" spans="1:52" x14ac:dyDescent="0.25">
      <c r="E98" t="s">
        <v>281</v>
      </c>
    </row>
    <row r="99" spans="1:52" x14ac:dyDescent="0.25">
      <c r="E99" t="s">
        <v>282</v>
      </c>
    </row>
    <row r="100" spans="1:52" x14ac:dyDescent="0.25">
      <c r="A100" t="s">
        <v>283</v>
      </c>
      <c r="E100" t="s">
        <v>284</v>
      </c>
      <c r="AQ100">
        <f>AQ101+AQ102+AQ103+AQ106+AQ107+AQ108+AQ109</f>
        <v>0</v>
      </c>
      <c r="AZ100">
        <f>AZ101+AZ102+AZ103+AZ104+AZ105+AZ106+AZ107+AZ108+AZ109</f>
        <v>0</v>
      </c>
    </row>
    <row r="101" spans="1:52" x14ac:dyDescent="0.25">
      <c r="E101" t="s">
        <v>245</v>
      </c>
    </row>
    <row r="102" spans="1:52" x14ac:dyDescent="0.25">
      <c r="E102" t="s">
        <v>285</v>
      </c>
    </row>
    <row r="103" spans="1:52" x14ac:dyDescent="0.25">
      <c r="E103" t="s">
        <v>286</v>
      </c>
    </row>
    <row r="104" spans="1:52" x14ac:dyDescent="0.25">
      <c r="E104" t="s">
        <v>287</v>
      </c>
    </row>
    <row r="105" spans="1:52" x14ac:dyDescent="0.25">
      <c r="E105" t="s">
        <v>288</v>
      </c>
    </row>
    <row r="106" spans="1:52" x14ac:dyDescent="0.25">
      <c r="E106" t="s">
        <v>289</v>
      </c>
    </row>
    <row r="107" spans="1:52" x14ac:dyDescent="0.25">
      <c r="E107" t="s">
        <v>290</v>
      </c>
    </row>
    <row r="108" spans="1:52" x14ac:dyDescent="0.25">
      <c r="E108" t="s">
        <v>291</v>
      </c>
    </row>
    <row r="109" spans="1:52" x14ac:dyDescent="0.25">
      <c r="E109" t="s">
        <v>292</v>
      </c>
    </row>
    <row r="110" spans="1:52" x14ac:dyDescent="0.25">
      <c r="A110" t="s">
        <v>293</v>
      </c>
      <c r="E110" t="s">
        <v>294</v>
      </c>
      <c r="AQ110">
        <v>0</v>
      </c>
      <c r="AZ110">
        <v>0</v>
      </c>
    </row>
    <row r="111" spans="1:52" x14ac:dyDescent="0.25">
      <c r="A111" t="s">
        <v>295</v>
      </c>
      <c r="E111" t="s">
        <v>296</v>
      </c>
      <c r="AQ111">
        <v>0</v>
      </c>
      <c r="AZ111">
        <v>0</v>
      </c>
    </row>
    <row r="112" spans="1:52" x14ac:dyDescent="0.25">
      <c r="A112" t="s">
        <v>297</v>
      </c>
      <c r="E112" t="s">
        <v>298</v>
      </c>
      <c r="AQ112">
        <f>AQ113+AQ114+AQ115+AQ116+AQ117+AQ118</f>
        <v>0</v>
      </c>
      <c r="AZ112">
        <f>AZ113+AZ114+AZ115+AZ116+AZ117+AZ118</f>
        <v>0</v>
      </c>
    </row>
    <row r="113" spans="1:52" x14ac:dyDescent="0.25">
      <c r="E113" t="s">
        <v>299</v>
      </c>
    </row>
    <row r="114" spans="1:52" x14ac:dyDescent="0.25">
      <c r="E114" t="s">
        <v>300</v>
      </c>
    </row>
    <row r="115" spans="1:52" x14ac:dyDescent="0.25">
      <c r="E115" t="s">
        <v>595</v>
      </c>
    </row>
    <row r="116" spans="1:52" x14ac:dyDescent="0.25">
      <c r="E116" t="s">
        <v>596</v>
      </c>
    </row>
    <row r="117" spans="1:52" x14ac:dyDescent="0.25">
      <c r="E117" t="s">
        <v>303</v>
      </c>
    </row>
    <row r="118" spans="1:52" x14ac:dyDescent="0.25">
      <c r="E118" t="s">
        <v>304</v>
      </c>
    </row>
    <row r="119" spans="1:52" x14ac:dyDescent="0.25">
      <c r="A119" t="s">
        <v>305</v>
      </c>
      <c r="E119" t="s">
        <v>306</v>
      </c>
      <c r="AZ119">
        <f>AZ120+AZ121+AZ122+AZ123</f>
        <v>0</v>
      </c>
    </row>
    <row r="120" spans="1:52" x14ac:dyDescent="0.25">
      <c r="E120" t="s">
        <v>307</v>
      </c>
    </row>
    <row r="121" spans="1:52" x14ac:dyDescent="0.25">
      <c r="E121" t="s">
        <v>308</v>
      </c>
    </row>
    <row r="122" spans="1:52" x14ac:dyDescent="0.25">
      <c r="E122" t="s">
        <v>309</v>
      </c>
    </row>
    <row r="123" spans="1:52" x14ac:dyDescent="0.25">
      <c r="E123" t="s">
        <v>310</v>
      </c>
    </row>
    <row r="124" spans="1:52" x14ac:dyDescent="0.25">
      <c r="A124" t="s">
        <v>311</v>
      </c>
      <c r="E124" t="s">
        <v>312</v>
      </c>
      <c r="AQ124">
        <f>AQ125</f>
        <v>0</v>
      </c>
      <c r="AZ124">
        <f>AZ125+AZ126</f>
        <v>0</v>
      </c>
    </row>
    <row r="125" spans="1:52" x14ac:dyDescent="0.25">
      <c r="E125" t="s">
        <v>313</v>
      </c>
    </row>
    <row r="126" spans="1:52" x14ac:dyDescent="0.25">
      <c r="E126" t="s">
        <v>314</v>
      </c>
    </row>
    <row r="127" spans="1:52" x14ac:dyDescent="0.25">
      <c r="A127" t="s">
        <v>315</v>
      </c>
      <c r="E127" t="s">
        <v>316</v>
      </c>
      <c r="AQ127">
        <f>AQ128+AQ131</f>
        <v>0</v>
      </c>
      <c r="AZ127">
        <f>AZ128+AZ131</f>
        <v>0</v>
      </c>
    </row>
    <row r="128" spans="1:52" x14ac:dyDescent="0.25">
      <c r="E128" t="s">
        <v>317</v>
      </c>
      <c r="AQ128">
        <f>AQ129+AQ130</f>
        <v>0</v>
      </c>
      <c r="AZ128">
        <f>AZ129+AZ130</f>
        <v>0</v>
      </c>
    </row>
    <row r="129" spans="1:52" x14ac:dyDescent="0.25">
      <c r="E129" t="s">
        <v>318</v>
      </c>
    </row>
    <row r="130" spans="1:52" x14ac:dyDescent="0.25">
      <c r="E130" t="s">
        <v>319</v>
      </c>
    </row>
    <row r="131" spans="1:52" x14ac:dyDescent="0.25">
      <c r="E131" t="s">
        <v>320</v>
      </c>
    </row>
    <row r="132" spans="1:52" x14ac:dyDescent="0.25">
      <c r="E132" t="s">
        <v>273</v>
      </c>
      <c r="AQ132">
        <f>AQ127+AQ124+AQ112+AQ111+AQ110+AQ100+AQ96</f>
        <v>0</v>
      </c>
      <c r="AZ132">
        <f>AZ127+AZ124+AZ119+AZ112+AZ111+AZ110+AZ100+AZ96</f>
        <v>0</v>
      </c>
    </row>
    <row r="133" spans="1:52" x14ac:dyDescent="0.25">
      <c r="E133" t="s">
        <v>274</v>
      </c>
    </row>
    <row r="134" spans="1:52" x14ac:dyDescent="0.25">
      <c r="A134" t="s">
        <v>275</v>
      </c>
      <c r="AQ134">
        <f>AQ132+AZ132+AQ133+AZ133</f>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5"/>
  <sheetViews>
    <sheetView workbookViewId="0"/>
  </sheetViews>
  <sheetFormatPr defaultRowHeight="15" x14ac:dyDescent="0.25"/>
  <sheetData>
    <row r="1" spans="1:52" x14ac:dyDescent="0.25">
      <c r="H1" t="s">
        <v>0</v>
      </c>
    </row>
    <row r="2" spans="1:52" x14ac:dyDescent="0.25">
      <c r="AQ2" t="s">
        <v>597</v>
      </c>
    </row>
    <row r="3" spans="1:52" x14ac:dyDescent="0.25">
      <c r="H3" t="s">
        <v>1</v>
      </c>
    </row>
    <row r="4" spans="1:52" x14ac:dyDescent="0.25">
      <c r="AZ4" t="s">
        <v>593</v>
      </c>
    </row>
    <row r="5" spans="1:52" x14ac:dyDescent="0.25">
      <c r="H5" t="s">
        <v>322</v>
      </c>
    </row>
    <row r="8" spans="1:52" x14ac:dyDescent="0.25">
      <c r="A8" t="s">
        <v>323</v>
      </c>
    </row>
    <row r="9" spans="1:52" x14ac:dyDescent="0.25">
      <c r="A9" t="s">
        <v>324</v>
      </c>
      <c r="E9" t="s">
        <v>325</v>
      </c>
      <c r="AQ9" t="s">
        <v>326</v>
      </c>
    </row>
    <row r="10" spans="1:52" x14ac:dyDescent="0.25">
      <c r="AQ10" t="s">
        <v>241</v>
      </c>
      <c r="AZ10" t="s">
        <v>242</v>
      </c>
    </row>
    <row r="11" spans="1:52" x14ac:dyDescent="0.25">
      <c r="A11" t="s">
        <v>327</v>
      </c>
    </row>
    <row r="12" spans="1:52" x14ac:dyDescent="0.25">
      <c r="A12">
        <v>1</v>
      </c>
      <c r="E12" t="s">
        <v>328</v>
      </c>
    </row>
    <row r="13" spans="1:52" x14ac:dyDescent="0.25">
      <c r="A13">
        <v>2</v>
      </c>
      <c r="E13" t="s">
        <v>329</v>
      </c>
    </row>
    <row r="14" spans="1:52" x14ac:dyDescent="0.25">
      <c r="A14">
        <v>3</v>
      </c>
      <c r="E14" t="s">
        <v>330</v>
      </c>
    </row>
    <row r="15" spans="1:52" x14ac:dyDescent="0.25">
      <c r="A15">
        <v>4</v>
      </c>
      <c r="E15" t="s">
        <v>331</v>
      </c>
    </row>
    <row r="16" spans="1:52" x14ac:dyDescent="0.25">
      <c r="A16">
        <v>5</v>
      </c>
      <c r="E16" t="s">
        <v>332</v>
      </c>
    </row>
    <row r="17" spans="1:52" x14ac:dyDescent="0.25">
      <c r="A17">
        <v>6</v>
      </c>
      <c r="E17" t="s">
        <v>333</v>
      </c>
    </row>
    <row r="18" spans="1:52" x14ac:dyDescent="0.25">
      <c r="A18">
        <v>7</v>
      </c>
      <c r="E18" t="s">
        <v>334</v>
      </c>
    </row>
    <row r="19" spans="1:52" x14ac:dyDescent="0.25">
      <c r="A19">
        <v>8</v>
      </c>
      <c r="E19" t="s">
        <v>335</v>
      </c>
    </row>
    <row r="20" spans="1:52" x14ac:dyDescent="0.25">
      <c r="E20" t="s">
        <v>336</v>
      </c>
      <c r="AQ20">
        <f>SUM(AQ12:AY19)</f>
        <v>0</v>
      </c>
      <c r="AZ20">
        <f>SUM(AZ12:BI19)</f>
        <v>0</v>
      </c>
    </row>
    <row r="21" spans="1:52" x14ac:dyDescent="0.25">
      <c r="A21" t="s">
        <v>337</v>
      </c>
    </row>
    <row r="22" spans="1:52" x14ac:dyDescent="0.25">
      <c r="A22">
        <v>9</v>
      </c>
      <c r="E22" t="s">
        <v>338</v>
      </c>
    </row>
    <row r="23" spans="1:52" x14ac:dyDescent="0.25">
      <c r="E23" t="s">
        <v>339</v>
      </c>
      <c r="AQ23">
        <f>SUM(AQ22)</f>
        <v>0</v>
      </c>
      <c r="AZ23">
        <f>SUM(AZ22)</f>
        <v>0</v>
      </c>
    </row>
    <row r="24" spans="1:52" x14ac:dyDescent="0.25">
      <c r="A24" t="s">
        <v>340</v>
      </c>
    </row>
    <row r="25" spans="1:52" x14ac:dyDescent="0.25">
      <c r="A25">
        <v>10</v>
      </c>
      <c r="E25" t="s">
        <v>341</v>
      </c>
    </row>
    <row r="26" spans="1:52" x14ac:dyDescent="0.25">
      <c r="A26">
        <v>11</v>
      </c>
      <c r="E26" t="s">
        <v>342</v>
      </c>
    </row>
    <row r="27" spans="1:52" x14ac:dyDescent="0.25">
      <c r="A27">
        <v>12</v>
      </c>
      <c r="E27" t="s">
        <v>343</v>
      </c>
    </row>
    <row r="28" spans="1:52" x14ac:dyDescent="0.25">
      <c r="E28" t="s">
        <v>344</v>
      </c>
      <c r="AQ28">
        <f>SUM(AQ25:AY27)</f>
        <v>0</v>
      </c>
      <c r="AZ28">
        <f>SUM(AZ25:BI27)</f>
        <v>0</v>
      </c>
    </row>
    <row r="29" spans="1:52" x14ac:dyDescent="0.25">
      <c r="A29" t="s">
        <v>345</v>
      </c>
      <c r="AQ29">
        <f>AQ28+AQ23+AQ20</f>
        <v>0</v>
      </c>
      <c r="AZ29">
        <f>AZ28+AZ23+AZ20</f>
        <v>0</v>
      </c>
    </row>
    <row r="30" spans="1:52" x14ac:dyDescent="0.25">
      <c r="A30" t="s">
        <v>346</v>
      </c>
    </row>
    <row r="31" spans="1:52" x14ac:dyDescent="0.25">
      <c r="A31" t="s">
        <v>347</v>
      </c>
      <c r="AQ31">
        <f>AQ29+AZ29+AQ30+AZ30</f>
        <v>0</v>
      </c>
    </row>
    <row r="34" spans="1:52" x14ac:dyDescent="0.25">
      <c r="H34" t="s">
        <v>0</v>
      </c>
    </row>
    <row r="35" spans="1:52" x14ac:dyDescent="0.25">
      <c r="AQ35" t="s">
        <v>597</v>
      </c>
    </row>
    <row r="36" spans="1:52" x14ac:dyDescent="0.25">
      <c r="H36" t="s">
        <v>1</v>
      </c>
    </row>
    <row r="37" spans="1:52" x14ac:dyDescent="0.25">
      <c r="AZ37" t="s">
        <v>594</v>
      </c>
    </row>
    <row r="38" spans="1:52" x14ac:dyDescent="0.25">
      <c r="H38" t="s">
        <v>322</v>
      </c>
    </row>
    <row r="41" spans="1:52" x14ac:dyDescent="0.25">
      <c r="A41" t="s">
        <v>323</v>
      </c>
    </row>
    <row r="42" spans="1:52" x14ac:dyDescent="0.25">
      <c r="A42" t="s">
        <v>324</v>
      </c>
      <c r="E42" t="s">
        <v>325</v>
      </c>
      <c r="AQ42" t="s">
        <v>326</v>
      </c>
    </row>
    <row r="43" spans="1:52" x14ac:dyDescent="0.25">
      <c r="AQ43" t="s">
        <v>241</v>
      </c>
      <c r="AZ43" t="s">
        <v>242</v>
      </c>
    </row>
    <row r="44" spans="1:52" x14ac:dyDescent="0.25">
      <c r="A44" t="s">
        <v>327</v>
      </c>
    </row>
    <row r="45" spans="1:52" x14ac:dyDescent="0.25">
      <c r="A45">
        <v>1</v>
      </c>
      <c r="E45" t="s">
        <v>328</v>
      </c>
    </row>
    <row r="46" spans="1:52" x14ac:dyDescent="0.25">
      <c r="A46">
        <v>2</v>
      </c>
      <c r="E46" t="s">
        <v>329</v>
      </c>
    </row>
    <row r="47" spans="1:52" x14ac:dyDescent="0.25">
      <c r="A47">
        <v>3</v>
      </c>
      <c r="E47" t="s">
        <v>330</v>
      </c>
    </row>
    <row r="48" spans="1:52" x14ac:dyDescent="0.25">
      <c r="A48">
        <v>4</v>
      </c>
      <c r="E48" t="s">
        <v>331</v>
      </c>
    </row>
    <row r="49" spans="1:52" x14ac:dyDescent="0.25">
      <c r="A49">
        <v>5</v>
      </c>
      <c r="E49" t="s">
        <v>332</v>
      </c>
    </row>
    <row r="50" spans="1:52" x14ac:dyDescent="0.25">
      <c r="A50">
        <v>6</v>
      </c>
      <c r="E50" t="s">
        <v>333</v>
      </c>
    </row>
    <row r="51" spans="1:52" x14ac:dyDescent="0.25">
      <c r="A51">
        <v>7</v>
      </c>
      <c r="E51" t="s">
        <v>334</v>
      </c>
    </row>
    <row r="52" spans="1:52" x14ac:dyDescent="0.25">
      <c r="A52">
        <v>8</v>
      </c>
      <c r="E52" t="s">
        <v>335</v>
      </c>
    </row>
    <row r="53" spans="1:52" x14ac:dyDescent="0.25">
      <c r="E53" t="s">
        <v>336</v>
      </c>
      <c r="AQ53">
        <f>SUM(AQ45:AY52)</f>
        <v>0</v>
      </c>
      <c r="AZ53">
        <f>SUM(AZ45:BI52)</f>
        <v>0</v>
      </c>
    </row>
    <row r="54" spans="1:52" x14ac:dyDescent="0.25">
      <c r="A54" t="s">
        <v>337</v>
      </c>
    </row>
    <row r="55" spans="1:52" x14ac:dyDescent="0.25">
      <c r="A55">
        <v>9</v>
      </c>
      <c r="E55" t="s">
        <v>338</v>
      </c>
    </row>
    <row r="56" spans="1:52" x14ac:dyDescent="0.25">
      <c r="E56" t="s">
        <v>339</v>
      </c>
      <c r="AQ56">
        <f>SUM(AQ55)</f>
        <v>0</v>
      </c>
      <c r="AZ56">
        <f>SUM(AZ55)</f>
        <v>0</v>
      </c>
    </row>
    <row r="57" spans="1:52" x14ac:dyDescent="0.25">
      <c r="A57" t="s">
        <v>340</v>
      </c>
    </row>
    <row r="58" spans="1:52" x14ac:dyDescent="0.25">
      <c r="A58">
        <v>10</v>
      </c>
      <c r="E58" t="s">
        <v>341</v>
      </c>
    </row>
    <row r="59" spans="1:52" x14ac:dyDescent="0.25">
      <c r="A59">
        <v>11</v>
      </c>
      <c r="E59" t="s">
        <v>342</v>
      </c>
    </row>
    <row r="60" spans="1:52" x14ac:dyDescent="0.25">
      <c r="A60">
        <v>12</v>
      </c>
      <c r="E60" t="s">
        <v>343</v>
      </c>
    </row>
    <row r="61" spans="1:52" x14ac:dyDescent="0.25">
      <c r="E61" t="s">
        <v>344</v>
      </c>
      <c r="AQ61">
        <f>SUM(AQ58:AY60)</f>
        <v>0</v>
      </c>
      <c r="AZ61">
        <f>SUM(AZ58:BI60)</f>
        <v>0</v>
      </c>
    </row>
    <row r="62" spans="1:52" x14ac:dyDescent="0.25">
      <c r="A62" t="s">
        <v>345</v>
      </c>
      <c r="AQ62">
        <f>AQ61+AQ56+AQ53</f>
        <v>0</v>
      </c>
      <c r="AZ62">
        <f>AZ61+AZ56+AZ53</f>
        <v>0</v>
      </c>
    </row>
    <row r="63" spans="1:52" x14ac:dyDescent="0.25">
      <c r="A63" t="s">
        <v>346</v>
      </c>
    </row>
    <row r="64" spans="1:52" x14ac:dyDescent="0.25">
      <c r="A64" t="s">
        <v>347</v>
      </c>
      <c r="AQ64">
        <f>AQ62+AZ62+AQ63+AZ63</f>
        <v>0</v>
      </c>
    </row>
    <row r="67" spans="1:52" x14ac:dyDescent="0.25">
      <c r="H67" t="s">
        <v>0</v>
      </c>
    </row>
    <row r="68" spans="1:52" x14ac:dyDescent="0.25">
      <c r="AQ68" t="s">
        <v>348</v>
      </c>
    </row>
    <row r="69" spans="1:52" x14ac:dyDescent="0.25">
      <c r="H69" t="s">
        <v>1</v>
      </c>
    </row>
    <row r="70" spans="1:52" x14ac:dyDescent="0.25">
      <c r="AZ70" t="s">
        <v>593</v>
      </c>
    </row>
    <row r="71" spans="1:52" x14ac:dyDescent="0.25">
      <c r="H71" t="s">
        <v>322</v>
      </c>
    </row>
    <row r="74" spans="1:52" x14ac:dyDescent="0.25">
      <c r="A74" t="s">
        <v>323</v>
      </c>
    </row>
    <row r="75" spans="1:52" x14ac:dyDescent="0.25">
      <c r="A75" t="s">
        <v>324</v>
      </c>
      <c r="E75" t="s">
        <v>325</v>
      </c>
      <c r="AQ75" t="s">
        <v>326</v>
      </c>
    </row>
    <row r="76" spans="1:52" x14ac:dyDescent="0.25">
      <c r="A76" t="s">
        <v>349</v>
      </c>
      <c r="AQ76" t="s">
        <v>241</v>
      </c>
      <c r="AZ76" t="s">
        <v>242</v>
      </c>
    </row>
    <row r="77" spans="1:52" x14ac:dyDescent="0.25">
      <c r="A77" t="s">
        <v>350</v>
      </c>
    </row>
    <row r="78" spans="1:52" x14ac:dyDescent="0.25">
      <c r="A78" t="s">
        <v>351</v>
      </c>
      <c r="E78" t="s">
        <v>352</v>
      </c>
    </row>
    <row r="79" spans="1:52" x14ac:dyDescent="0.25">
      <c r="E79" t="s">
        <v>353</v>
      </c>
    </row>
    <row r="80" spans="1:52" x14ac:dyDescent="0.25">
      <c r="E80" t="s">
        <v>354</v>
      </c>
    </row>
    <row r="81" spans="1:52" x14ac:dyDescent="0.25">
      <c r="E81" t="s">
        <v>355</v>
      </c>
    </row>
    <row r="82" spans="1:52" x14ac:dyDescent="0.25">
      <c r="E82" t="s">
        <v>356</v>
      </c>
    </row>
    <row r="83" spans="1:52" x14ac:dyDescent="0.25">
      <c r="E83" t="s">
        <v>336</v>
      </c>
      <c r="AQ83">
        <f>SUM(AQ79:AY82)</f>
        <v>0</v>
      </c>
      <c r="AZ83">
        <f>SUM(AZ79:BI82)</f>
        <v>0</v>
      </c>
    </row>
    <row r="84" spans="1:52" x14ac:dyDescent="0.25">
      <c r="A84" t="s">
        <v>357</v>
      </c>
    </row>
    <row r="85" spans="1:52" x14ac:dyDescent="0.25">
      <c r="A85" t="s">
        <v>358</v>
      </c>
      <c r="E85" t="s">
        <v>338</v>
      </c>
    </row>
    <row r="86" spans="1:52" x14ac:dyDescent="0.25">
      <c r="E86" t="s">
        <v>339</v>
      </c>
      <c r="AQ86">
        <f>SUM(AQ85)</f>
        <v>0</v>
      </c>
      <c r="AZ86">
        <f>SUM(AZ85)</f>
        <v>0</v>
      </c>
    </row>
    <row r="87" spans="1:52" x14ac:dyDescent="0.25">
      <c r="A87" t="s">
        <v>359</v>
      </c>
    </row>
    <row r="88" spans="1:52" x14ac:dyDescent="0.25">
      <c r="A88" t="s">
        <v>360</v>
      </c>
      <c r="E88" t="s">
        <v>361</v>
      </c>
    </row>
    <row r="89" spans="1:52" x14ac:dyDescent="0.25">
      <c r="A89" t="s">
        <v>362</v>
      </c>
      <c r="E89" t="s">
        <v>363</v>
      </c>
    </row>
    <row r="90" spans="1:52" x14ac:dyDescent="0.25">
      <c r="A90" t="s">
        <v>364</v>
      </c>
      <c r="E90" t="s">
        <v>343</v>
      </c>
    </row>
    <row r="91" spans="1:52" x14ac:dyDescent="0.25">
      <c r="A91" t="s">
        <v>365</v>
      </c>
      <c r="E91" t="s">
        <v>366</v>
      </c>
    </row>
    <row r="92" spans="1:52" x14ac:dyDescent="0.25">
      <c r="E92" t="s">
        <v>344</v>
      </c>
      <c r="AQ92">
        <f>SUM(AQ88:AY91)</f>
        <v>0</v>
      </c>
      <c r="AZ92">
        <f>SUM(AZ88:BI91)</f>
        <v>0</v>
      </c>
    </row>
    <row r="93" spans="1:52" x14ac:dyDescent="0.25">
      <c r="A93" t="s">
        <v>345</v>
      </c>
      <c r="AQ93">
        <f>AQ92+AQ86+AQ83</f>
        <v>0</v>
      </c>
      <c r="AZ93">
        <f>AZ92+AZ86+AZ83</f>
        <v>0</v>
      </c>
    </row>
    <row r="94" spans="1:52" x14ac:dyDescent="0.25">
      <c r="A94" t="s">
        <v>346</v>
      </c>
    </row>
    <row r="95" spans="1:52" x14ac:dyDescent="0.25">
      <c r="A95" t="s">
        <v>347</v>
      </c>
      <c r="AQ95">
        <f>AQ93+AZ93+AQ94+AZ94</f>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121"/>
  <sheetViews>
    <sheetView workbookViewId="0"/>
  </sheetViews>
  <sheetFormatPr defaultRowHeight="15" x14ac:dyDescent="0.25"/>
  <sheetData>
    <row r="2" spans="1:52" x14ac:dyDescent="0.25">
      <c r="H2" t="s">
        <v>0</v>
      </c>
      <c r="AQ2" t="s">
        <v>598</v>
      </c>
    </row>
    <row r="4" spans="1:52" x14ac:dyDescent="0.25">
      <c r="H4" t="s">
        <v>1</v>
      </c>
      <c r="AZ4" t="s">
        <v>593</v>
      </c>
    </row>
    <row r="8" spans="1:52" x14ac:dyDescent="0.25">
      <c r="A8" t="s">
        <v>238</v>
      </c>
    </row>
    <row r="9" spans="1:52" x14ac:dyDescent="0.25">
      <c r="A9" t="s">
        <v>380</v>
      </c>
    </row>
    <row r="10" spans="1:52" x14ac:dyDescent="0.25">
      <c r="A10" t="s">
        <v>239</v>
      </c>
      <c r="E10" t="s">
        <v>240</v>
      </c>
      <c r="AQ10" t="s">
        <v>241</v>
      </c>
      <c r="AZ10" t="s">
        <v>242</v>
      </c>
    </row>
    <row r="11" spans="1:52" x14ac:dyDescent="0.25">
      <c r="A11">
        <v>1</v>
      </c>
      <c r="E11" t="s">
        <v>381</v>
      </c>
    </row>
    <row r="12" spans="1:52" x14ac:dyDescent="0.25">
      <c r="A12">
        <v>2</v>
      </c>
      <c r="E12" t="s">
        <v>382</v>
      </c>
    </row>
    <row r="13" spans="1:52" x14ac:dyDescent="0.25">
      <c r="A13">
        <v>3</v>
      </c>
      <c r="E13" t="s">
        <v>383</v>
      </c>
    </row>
    <row r="14" spans="1:52" x14ac:dyDescent="0.25">
      <c r="A14">
        <v>4</v>
      </c>
      <c r="E14" t="s">
        <v>384</v>
      </c>
    </row>
    <row r="15" spans="1:52" x14ac:dyDescent="0.25">
      <c r="A15">
        <v>5</v>
      </c>
      <c r="E15" t="s">
        <v>385</v>
      </c>
    </row>
    <row r="16" spans="1:52" x14ac:dyDescent="0.25">
      <c r="A16">
        <v>6</v>
      </c>
      <c r="E16" t="s">
        <v>386</v>
      </c>
    </row>
    <row r="17" spans="1:52" x14ac:dyDescent="0.25">
      <c r="A17">
        <v>7</v>
      </c>
      <c r="E17" t="s">
        <v>387</v>
      </c>
    </row>
    <row r="18" spans="1:52" x14ac:dyDescent="0.25">
      <c r="A18">
        <v>8</v>
      </c>
      <c r="E18" t="s">
        <v>388</v>
      </c>
    </row>
    <row r="19" spans="1:52" x14ac:dyDescent="0.25">
      <c r="E19" t="s">
        <v>273</v>
      </c>
      <c r="AQ19">
        <f>SUM(AQ11:AY18)</f>
        <v>0</v>
      </c>
      <c r="AZ19">
        <f>SUM(AZ11:BI18)</f>
        <v>0</v>
      </c>
    </row>
    <row r="20" spans="1:52" x14ac:dyDescent="0.25">
      <c r="E20" t="s">
        <v>389</v>
      </c>
    </row>
    <row r="21" spans="1:52" x14ac:dyDescent="0.25">
      <c r="A21" t="s">
        <v>390</v>
      </c>
      <c r="AQ21">
        <f>AQ19+AZ19+AQ20+AZ20</f>
        <v>0</v>
      </c>
    </row>
    <row r="23" spans="1:52" x14ac:dyDescent="0.25">
      <c r="A23" t="s">
        <v>391</v>
      </c>
    </row>
    <row r="24" spans="1:52" x14ac:dyDescent="0.25">
      <c r="A24" t="s">
        <v>239</v>
      </c>
      <c r="E24" t="s">
        <v>240</v>
      </c>
      <c r="AQ24" t="s">
        <v>241</v>
      </c>
      <c r="AZ24" t="s">
        <v>242</v>
      </c>
    </row>
    <row r="26" spans="1:52" x14ac:dyDescent="0.25">
      <c r="A26" t="s">
        <v>392</v>
      </c>
      <c r="E26" t="s">
        <v>393</v>
      </c>
      <c r="AQ26">
        <f>SUM(AQ27:AY28)</f>
        <v>0</v>
      </c>
      <c r="AZ26">
        <f>SUM(AZ27:BI28)</f>
        <v>0</v>
      </c>
    </row>
    <row r="27" spans="1:52" x14ac:dyDescent="0.25">
      <c r="A27" t="s">
        <v>394</v>
      </c>
      <c r="E27" t="s">
        <v>395</v>
      </c>
    </row>
    <row r="28" spans="1:52" x14ac:dyDescent="0.25">
      <c r="A28" t="s">
        <v>396</v>
      </c>
      <c r="E28" t="s">
        <v>397</v>
      </c>
    </row>
    <row r="29" spans="1:52" x14ac:dyDescent="0.25">
      <c r="A29" t="s">
        <v>398</v>
      </c>
      <c r="E29" t="s">
        <v>399</v>
      </c>
      <c r="AQ29">
        <f>SUM(AQ31:AY34)</f>
        <v>0</v>
      </c>
      <c r="AZ29">
        <f>SUM(AZ30:BI36)</f>
        <v>0</v>
      </c>
    </row>
    <row r="30" spans="1:52" x14ac:dyDescent="0.25">
      <c r="E30" t="s">
        <v>400</v>
      </c>
    </row>
    <row r="31" spans="1:52" x14ac:dyDescent="0.25">
      <c r="E31" t="s">
        <v>401</v>
      </c>
    </row>
    <row r="32" spans="1:52" x14ac:dyDescent="0.25">
      <c r="E32" t="s">
        <v>402</v>
      </c>
    </row>
    <row r="33" spans="1:52" x14ac:dyDescent="0.25">
      <c r="E33" t="s">
        <v>403</v>
      </c>
    </row>
    <row r="34" spans="1:52" x14ac:dyDescent="0.25">
      <c r="E34" t="s">
        <v>404</v>
      </c>
    </row>
    <row r="35" spans="1:52" x14ac:dyDescent="0.25">
      <c r="E35" t="s">
        <v>405</v>
      </c>
    </row>
    <row r="36" spans="1:52" x14ac:dyDescent="0.25">
      <c r="A36" t="s">
        <v>406</v>
      </c>
      <c r="E36" t="s">
        <v>407</v>
      </c>
    </row>
    <row r="37" spans="1:52" x14ac:dyDescent="0.25">
      <c r="E37" t="s">
        <v>408</v>
      </c>
      <c r="AQ37">
        <f>AQ26+AQ29</f>
        <v>0</v>
      </c>
      <c r="AZ37">
        <f>AZ26+AZ29+AZ36</f>
        <v>0</v>
      </c>
    </row>
    <row r="38" spans="1:52" x14ac:dyDescent="0.25">
      <c r="E38" t="s">
        <v>409</v>
      </c>
    </row>
    <row r="39" spans="1:52" x14ac:dyDescent="0.25">
      <c r="E39" t="s">
        <v>410</v>
      </c>
      <c r="AQ39">
        <f>AQ37+AZ37+AQ38+AZ38</f>
        <v>0</v>
      </c>
    </row>
    <row r="43" spans="1:52" x14ac:dyDescent="0.25">
      <c r="H43" t="s">
        <v>0</v>
      </c>
      <c r="AQ43" t="s">
        <v>598</v>
      </c>
    </row>
    <row r="45" spans="1:52" x14ac:dyDescent="0.25">
      <c r="H45" t="s">
        <v>1</v>
      </c>
      <c r="AZ45" t="s">
        <v>594</v>
      </c>
    </row>
    <row r="49" spans="1:52" x14ac:dyDescent="0.25">
      <c r="A49" t="s">
        <v>238</v>
      </c>
    </row>
    <row r="50" spans="1:52" x14ac:dyDescent="0.25">
      <c r="A50" t="s">
        <v>380</v>
      </c>
    </row>
    <row r="51" spans="1:52" x14ac:dyDescent="0.25">
      <c r="A51" t="s">
        <v>239</v>
      </c>
      <c r="E51" t="s">
        <v>240</v>
      </c>
      <c r="AQ51" t="s">
        <v>241</v>
      </c>
      <c r="AZ51" t="s">
        <v>242</v>
      </c>
    </row>
    <row r="52" spans="1:52" x14ac:dyDescent="0.25">
      <c r="A52">
        <v>1</v>
      </c>
      <c r="E52" t="s">
        <v>381</v>
      </c>
    </row>
    <row r="53" spans="1:52" x14ac:dyDescent="0.25">
      <c r="A53">
        <v>2</v>
      </c>
      <c r="E53" t="s">
        <v>382</v>
      </c>
    </row>
    <row r="54" spans="1:52" x14ac:dyDescent="0.25">
      <c r="A54">
        <v>3</v>
      </c>
      <c r="E54" t="s">
        <v>383</v>
      </c>
    </row>
    <row r="55" spans="1:52" x14ac:dyDescent="0.25">
      <c r="A55">
        <v>4</v>
      </c>
      <c r="E55" t="s">
        <v>384</v>
      </c>
    </row>
    <row r="56" spans="1:52" x14ac:dyDescent="0.25">
      <c r="A56">
        <v>5</v>
      </c>
      <c r="E56" t="s">
        <v>385</v>
      </c>
    </row>
    <row r="57" spans="1:52" x14ac:dyDescent="0.25">
      <c r="A57">
        <v>6</v>
      </c>
      <c r="E57" t="s">
        <v>386</v>
      </c>
    </row>
    <row r="58" spans="1:52" x14ac:dyDescent="0.25">
      <c r="A58">
        <v>7</v>
      </c>
      <c r="E58" t="s">
        <v>387</v>
      </c>
    </row>
    <row r="59" spans="1:52" x14ac:dyDescent="0.25">
      <c r="A59">
        <v>8</v>
      </c>
      <c r="E59" t="s">
        <v>388</v>
      </c>
    </row>
    <row r="60" spans="1:52" x14ac:dyDescent="0.25">
      <c r="E60" t="s">
        <v>273</v>
      </c>
      <c r="AQ60">
        <f>SUM(AQ52:AY59)</f>
        <v>0</v>
      </c>
      <c r="AZ60">
        <f>SUM(AZ52:BI59)</f>
        <v>0</v>
      </c>
    </row>
    <row r="61" spans="1:52" x14ac:dyDescent="0.25">
      <c r="E61" t="s">
        <v>389</v>
      </c>
    </row>
    <row r="62" spans="1:52" x14ac:dyDescent="0.25">
      <c r="A62" t="s">
        <v>390</v>
      </c>
      <c r="AQ62">
        <f>AQ60+AZ60+AQ61+AZ61</f>
        <v>0</v>
      </c>
    </row>
    <row r="64" spans="1:52" x14ac:dyDescent="0.25">
      <c r="A64" t="s">
        <v>391</v>
      </c>
    </row>
    <row r="65" spans="1:52" x14ac:dyDescent="0.25">
      <c r="A65" t="s">
        <v>239</v>
      </c>
      <c r="E65" t="s">
        <v>240</v>
      </c>
      <c r="AQ65" t="s">
        <v>241</v>
      </c>
      <c r="AZ65" t="s">
        <v>242</v>
      </c>
    </row>
    <row r="67" spans="1:52" x14ac:dyDescent="0.25">
      <c r="A67" t="s">
        <v>392</v>
      </c>
      <c r="E67" t="s">
        <v>393</v>
      </c>
      <c r="AQ67">
        <f>SUM(AQ68:AY69)</f>
        <v>0</v>
      </c>
      <c r="AZ67">
        <f>SUM(AZ68:BI69)</f>
        <v>0</v>
      </c>
    </row>
    <row r="68" spans="1:52" x14ac:dyDescent="0.25">
      <c r="A68" t="s">
        <v>394</v>
      </c>
      <c r="E68" t="s">
        <v>395</v>
      </c>
    </row>
    <row r="69" spans="1:52" x14ac:dyDescent="0.25">
      <c r="A69" t="s">
        <v>396</v>
      </c>
      <c r="E69" t="s">
        <v>397</v>
      </c>
    </row>
    <row r="70" spans="1:52" x14ac:dyDescent="0.25">
      <c r="A70" t="s">
        <v>398</v>
      </c>
      <c r="E70" t="s">
        <v>399</v>
      </c>
      <c r="AQ70">
        <f>SUM(AQ72:AY75)</f>
        <v>0</v>
      </c>
      <c r="AZ70">
        <f>SUM(AZ71:BI77)</f>
        <v>0</v>
      </c>
    </row>
    <row r="71" spans="1:52" x14ac:dyDescent="0.25">
      <c r="E71" t="s">
        <v>400</v>
      </c>
    </row>
    <row r="72" spans="1:52" x14ac:dyDescent="0.25">
      <c r="E72" t="s">
        <v>401</v>
      </c>
    </row>
    <row r="73" spans="1:52" x14ac:dyDescent="0.25">
      <c r="E73" t="s">
        <v>402</v>
      </c>
    </row>
    <row r="74" spans="1:52" x14ac:dyDescent="0.25">
      <c r="E74" t="s">
        <v>403</v>
      </c>
    </row>
    <row r="75" spans="1:52" x14ac:dyDescent="0.25">
      <c r="E75" t="s">
        <v>404</v>
      </c>
    </row>
    <row r="76" spans="1:52" x14ac:dyDescent="0.25">
      <c r="E76" t="s">
        <v>405</v>
      </c>
    </row>
    <row r="77" spans="1:52" x14ac:dyDescent="0.25">
      <c r="A77" t="s">
        <v>406</v>
      </c>
      <c r="E77" t="s">
        <v>407</v>
      </c>
    </row>
    <row r="78" spans="1:52" x14ac:dyDescent="0.25">
      <c r="E78" t="s">
        <v>408</v>
      </c>
      <c r="AQ78">
        <f>AQ67+AQ70</f>
        <v>0</v>
      </c>
      <c r="AZ78">
        <f>AZ67+AZ70+AZ77</f>
        <v>0</v>
      </c>
    </row>
    <row r="79" spans="1:52" x14ac:dyDescent="0.25">
      <c r="E79" t="s">
        <v>409</v>
      </c>
    </row>
    <row r="80" spans="1:52" x14ac:dyDescent="0.25">
      <c r="E80" t="s">
        <v>410</v>
      </c>
      <c r="AQ80">
        <f>AQ78+AZ78+AQ79+AZ79</f>
        <v>0</v>
      </c>
    </row>
    <row r="83" spans="1:52" x14ac:dyDescent="0.25">
      <c r="H83" t="s">
        <v>0</v>
      </c>
      <c r="AQ83" t="s">
        <v>411</v>
      </c>
    </row>
    <row r="85" spans="1:52" x14ac:dyDescent="0.25">
      <c r="H85" t="s">
        <v>1</v>
      </c>
      <c r="AZ85" t="s">
        <v>593</v>
      </c>
    </row>
    <row r="89" spans="1:52" x14ac:dyDescent="0.25">
      <c r="A89" t="s">
        <v>238</v>
      </c>
    </row>
    <row r="90" spans="1:52" x14ac:dyDescent="0.25">
      <c r="A90" t="s">
        <v>380</v>
      </c>
    </row>
    <row r="91" spans="1:52" x14ac:dyDescent="0.25">
      <c r="A91" t="s">
        <v>239</v>
      </c>
      <c r="E91" t="s">
        <v>240</v>
      </c>
      <c r="AQ91" t="s">
        <v>241</v>
      </c>
      <c r="AZ91" t="s">
        <v>242</v>
      </c>
    </row>
    <row r="92" spans="1:52" x14ac:dyDescent="0.25">
      <c r="A92">
        <v>1</v>
      </c>
      <c r="E92" t="s">
        <v>381</v>
      </c>
    </row>
    <row r="93" spans="1:52" x14ac:dyDescent="0.25">
      <c r="A93">
        <v>2</v>
      </c>
      <c r="E93" t="s">
        <v>382</v>
      </c>
    </row>
    <row r="94" spans="1:52" x14ac:dyDescent="0.25">
      <c r="A94">
        <v>3</v>
      </c>
      <c r="E94" t="s">
        <v>383</v>
      </c>
    </row>
    <row r="95" spans="1:52" x14ac:dyDescent="0.25">
      <c r="A95">
        <v>4</v>
      </c>
      <c r="E95" t="s">
        <v>384</v>
      </c>
    </row>
    <row r="96" spans="1:52" x14ac:dyDescent="0.25">
      <c r="A96">
        <v>5</v>
      </c>
      <c r="E96" t="s">
        <v>385</v>
      </c>
    </row>
    <row r="97" spans="1:52" x14ac:dyDescent="0.25">
      <c r="A97">
        <v>6</v>
      </c>
      <c r="E97" t="s">
        <v>386</v>
      </c>
    </row>
    <row r="98" spans="1:52" x14ac:dyDescent="0.25">
      <c r="A98">
        <v>7</v>
      </c>
      <c r="E98" t="s">
        <v>388</v>
      </c>
    </row>
    <row r="99" spans="1:52" x14ac:dyDescent="0.25">
      <c r="A99">
        <v>8</v>
      </c>
      <c r="E99" t="s">
        <v>412</v>
      </c>
    </row>
    <row r="100" spans="1:52" x14ac:dyDescent="0.25">
      <c r="A100">
        <v>9</v>
      </c>
      <c r="E100" t="s">
        <v>413</v>
      </c>
    </row>
    <row r="101" spans="1:52" x14ac:dyDescent="0.25">
      <c r="E101" t="s">
        <v>414</v>
      </c>
      <c r="AQ101">
        <f>SUM(AQ92:AY100)</f>
        <v>0</v>
      </c>
      <c r="AZ101">
        <f>SUM(AZ92:BI100)</f>
        <v>0</v>
      </c>
    </row>
    <row r="102" spans="1:52" x14ac:dyDescent="0.25">
      <c r="E102" t="s">
        <v>389</v>
      </c>
    </row>
    <row r="103" spans="1:52" x14ac:dyDescent="0.25">
      <c r="A103" t="s">
        <v>390</v>
      </c>
      <c r="AQ103">
        <f>AQ101+AZ101+AQ102+AZ102</f>
        <v>0</v>
      </c>
    </row>
    <row r="105" spans="1:52" x14ac:dyDescent="0.25">
      <c r="A105" t="s">
        <v>391</v>
      </c>
    </row>
    <row r="106" spans="1:52" x14ac:dyDescent="0.25">
      <c r="A106" t="s">
        <v>239</v>
      </c>
      <c r="E106" t="s">
        <v>240</v>
      </c>
      <c r="AQ106" t="s">
        <v>241</v>
      </c>
      <c r="AZ106" t="s">
        <v>242</v>
      </c>
    </row>
    <row r="108" spans="1:52" x14ac:dyDescent="0.25">
      <c r="A108" t="s">
        <v>392</v>
      </c>
      <c r="E108" t="s">
        <v>393</v>
      </c>
      <c r="AQ108">
        <f>SUM(AQ109:AY110)</f>
        <v>0</v>
      </c>
      <c r="AZ108">
        <f>SUM(AZ109:BI110)</f>
        <v>0</v>
      </c>
    </row>
    <row r="109" spans="1:52" x14ac:dyDescent="0.25">
      <c r="E109" t="s">
        <v>415</v>
      </c>
    </row>
    <row r="110" spans="1:52" x14ac:dyDescent="0.25">
      <c r="E110" t="s">
        <v>416</v>
      </c>
    </row>
    <row r="111" spans="1:52" x14ac:dyDescent="0.25">
      <c r="A111" t="s">
        <v>398</v>
      </c>
      <c r="E111" t="s">
        <v>417</v>
      </c>
      <c r="AQ111">
        <f>SUM(AQ113:AQ116)-AQ115</f>
        <v>0</v>
      </c>
      <c r="AZ111">
        <f>SUM(AZ112:BI116)</f>
        <v>0</v>
      </c>
    </row>
    <row r="112" spans="1:52" x14ac:dyDescent="0.25">
      <c r="E112" t="s">
        <v>418</v>
      </c>
      <c r="AQ112">
        <v>1</v>
      </c>
    </row>
    <row r="113" spans="1:52" x14ac:dyDescent="0.25">
      <c r="E113" t="s">
        <v>419</v>
      </c>
    </row>
    <row r="114" spans="1:52" x14ac:dyDescent="0.25">
      <c r="E114" t="s">
        <v>420</v>
      </c>
    </row>
    <row r="115" spans="1:52" x14ac:dyDescent="0.25">
      <c r="E115" t="s">
        <v>421</v>
      </c>
    </row>
    <row r="116" spans="1:52" x14ac:dyDescent="0.25">
      <c r="E116" t="s">
        <v>422</v>
      </c>
    </row>
    <row r="117" spans="1:52" x14ac:dyDescent="0.25">
      <c r="A117" t="s">
        <v>406</v>
      </c>
      <c r="E117" t="s">
        <v>407</v>
      </c>
    </row>
    <row r="118" spans="1:52" x14ac:dyDescent="0.25">
      <c r="A118" t="s">
        <v>406</v>
      </c>
      <c r="E118" t="s">
        <v>423</v>
      </c>
      <c r="AQ118">
        <v>0</v>
      </c>
      <c r="AZ118">
        <v>0</v>
      </c>
    </row>
    <row r="119" spans="1:52" x14ac:dyDescent="0.25">
      <c r="E119" t="s">
        <v>408</v>
      </c>
      <c r="AQ119">
        <f>AQ108+AQ111+AQ118</f>
        <v>0</v>
      </c>
      <c r="AZ119">
        <f>AZ118+AZ117+AZ111+AZ108</f>
        <v>0</v>
      </c>
    </row>
    <row r="120" spans="1:52" x14ac:dyDescent="0.25">
      <c r="E120" t="s">
        <v>409</v>
      </c>
    </row>
    <row r="121" spans="1:52" x14ac:dyDescent="0.25">
      <c r="E121" t="s">
        <v>410</v>
      </c>
      <c r="AQ121">
        <f>AQ119+AZ119+AQ120+AZ120</f>
        <v>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Cerere de Finantare</vt:lpstr>
      <vt:lpstr>Anexa 1</vt:lpstr>
      <vt:lpstr>Anexa 2</vt:lpstr>
      <vt:lpstr>Anexa 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NECULA SILVIU RAZVAN</dc:creator>
  <cp:keywords>www.galvlasadenord.ro</cp:keywords>
  <cp:lastModifiedBy>Windows User</cp:lastModifiedBy>
  <dcterms:created xsi:type="dcterms:W3CDTF">2019-12-05T08:04:22Z</dcterms:created>
  <dcterms:modified xsi:type="dcterms:W3CDTF">2020-08-17T09:22:53Z</dcterms:modified>
</cp:coreProperties>
</file>